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62eba378dacfdcda/Documents/SE/2025/km-Wertung/"/>
    </mc:Choice>
  </mc:AlternateContent>
  <xr:revisionPtr revIDLastSave="138" documentId="8_{C2FF209A-D689-41FB-BDC3-76114C7E5D81}" xr6:coauthVersionLast="47" xr6:coauthVersionMax="47" xr10:uidLastSave="{121AA785-9BDB-47D8-B252-4EC420F4FFE1}"/>
  <bookViews>
    <workbookView xWindow="-120" yWindow="-120" windowWidth="29040" windowHeight="15720" tabRatio="920" firstSheet="1" activeTab="3" xr2:uid="{00000000-000D-0000-FFFF-FFFF00000000}"/>
  </bookViews>
  <sheets>
    <sheet name="Titelseite" sheetId="1" r:id="rId1"/>
    <sheet name="km Liste 2025" sheetId="21" r:id="rId2"/>
    <sheet name="Ausland 25 Detail" sheetId="22" r:id="rId3"/>
    <sheet name="Auszeichn. Reiter" sheetId="20" r:id="rId4"/>
    <sheet name="Auszeichn. Pferd" sheetId="13" r:id="rId5"/>
    <sheet name="SDV_TopTen" sheetId="7" r:id="rId6"/>
    <sheet name="Top Lebenskilometer" sheetId="14" r:id="rId7"/>
  </sheets>
  <definedNames>
    <definedName name="_xlnm._FilterDatabase" localSheetId="2" hidden="1">'Ausland 25 Detail'!#REF!</definedName>
    <definedName name="_xlnm._FilterDatabase" localSheetId="1" hidden="1">'km Liste 2025'!$A$3:$ALZ$3</definedName>
    <definedName name="_xlnm.Print_Area" localSheetId="5">SDV_TopTen!#REF!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8" i="22" l="1"/>
  <c r="F66" i="22"/>
  <c r="F170" i="22"/>
  <c r="F163" i="22"/>
  <c r="R58" i="21"/>
  <c r="Q58" i="21" s="1"/>
  <c r="F157" i="22"/>
  <c r="F152" i="22"/>
  <c r="F143" i="22"/>
  <c r="F138" i="22"/>
  <c r="F107" i="22"/>
  <c r="F102" i="22"/>
  <c r="F90" i="22"/>
  <c r="F84" i="22"/>
  <c r="F79" i="22"/>
  <c r="F74" i="22"/>
  <c r="C619" i="21"/>
  <c r="B619" i="21" s="1"/>
  <c r="I60" i="22"/>
  <c r="F58" i="22"/>
  <c r="F51" i="22"/>
  <c r="R49" i="21"/>
  <c r="Q49" i="21" s="1"/>
  <c r="R50" i="21"/>
  <c r="Q50" i="21" s="1"/>
  <c r="C49" i="21"/>
  <c r="B49" i="21" s="1"/>
  <c r="C50" i="21"/>
  <c r="B50" i="21" s="1"/>
  <c r="F40" i="22"/>
  <c r="F35" i="22"/>
  <c r="F19" i="22"/>
  <c r="F15" i="22"/>
  <c r="F11" i="22"/>
  <c r="R600" i="21"/>
  <c r="Q600" i="21" s="1"/>
  <c r="R291" i="21"/>
  <c r="Q291" i="21" s="1"/>
  <c r="R540" i="21"/>
  <c r="Q540" i="21" s="1"/>
  <c r="R28" i="21"/>
  <c r="Q28" i="21" s="1"/>
  <c r="R68" i="21"/>
  <c r="Q68" i="21" s="1"/>
  <c r="C68" i="21"/>
  <c r="B68" i="21" s="1"/>
  <c r="R249" i="21"/>
  <c r="Q249" i="21" s="1"/>
  <c r="C249" i="21"/>
  <c r="B249" i="21" s="1"/>
  <c r="R204" i="21"/>
  <c r="Q204" i="21" s="1"/>
  <c r="C204" i="21"/>
  <c r="B204" i="21" s="1"/>
  <c r="R375" i="21"/>
  <c r="Q375" i="21" s="1"/>
  <c r="R374" i="21"/>
  <c r="Q374" i="21" s="1"/>
  <c r="R483" i="21"/>
  <c r="Q483" i="21" s="1"/>
  <c r="R275" i="21"/>
  <c r="Q275" i="21" s="1"/>
  <c r="R515" i="21"/>
  <c r="Q515" i="21" s="1"/>
  <c r="C515" i="21"/>
  <c r="B515" i="21" s="1"/>
  <c r="R124" i="21"/>
  <c r="Q124" i="21" s="1"/>
  <c r="C124" i="21"/>
  <c r="B124" i="21" s="1"/>
  <c r="C123" i="21"/>
  <c r="B123" i="21" s="1"/>
  <c r="C542" i="21"/>
  <c r="B542" i="21" s="1"/>
  <c r="R301" i="21"/>
  <c r="Q301" i="21" s="1"/>
  <c r="C301" i="21"/>
  <c r="B301" i="21" s="1"/>
  <c r="R320" i="21"/>
  <c r="Q320" i="21" s="1"/>
  <c r="C320" i="21"/>
  <c r="B320" i="21" s="1"/>
  <c r="R151" i="21"/>
  <c r="Q151" i="21" s="1"/>
  <c r="C151" i="21"/>
  <c r="B151" i="21" s="1"/>
  <c r="R336" i="21"/>
  <c r="Q336" i="21" s="1"/>
  <c r="R337" i="21"/>
  <c r="Q337" i="21" s="1"/>
  <c r="Q53" i="21"/>
  <c r="Q80" i="21"/>
  <c r="Q199" i="21"/>
  <c r="Q434" i="21"/>
  <c r="B304" i="21"/>
  <c r="C603" i="21"/>
  <c r="B603" i="21" s="1"/>
  <c r="C588" i="21"/>
  <c r="B588" i="21" s="1"/>
  <c r="C514" i="21"/>
  <c r="B514" i="21" s="1"/>
  <c r="C494" i="21"/>
  <c r="B494" i="21" s="1"/>
  <c r="C462" i="21"/>
  <c r="B462" i="21" s="1"/>
  <c r="C456" i="21"/>
  <c r="B456" i="21" s="1"/>
  <c r="C408" i="21"/>
  <c r="B408" i="21" s="1"/>
  <c r="C391" i="21"/>
  <c r="B391" i="21" s="1"/>
  <c r="C328" i="21"/>
  <c r="B328" i="21" s="1"/>
  <c r="R227" i="21"/>
  <c r="Q227" i="21" s="1"/>
  <c r="C227" i="21"/>
  <c r="B227" i="21" s="1"/>
  <c r="R164" i="21"/>
  <c r="Q164" i="21" s="1"/>
  <c r="C164" i="21"/>
  <c r="B164" i="21" s="1"/>
  <c r="C165" i="21"/>
  <c r="B165" i="21" s="1"/>
  <c r="R165" i="21"/>
  <c r="Q165" i="21" s="1"/>
  <c r="R140" i="21"/>
  <c r="Q140" i="21" s="1"/>
  <c r="C140" i="21"/>
  <c r="B140" i="21" s="1"/>
  <c r="R105" i="21"/>
  <c r="Q105" i="21" s="1"/>
  <c r="C105" i="21"/>
  <c r="B105" i="21" s="1"/>
  <c r="R67" i="21"/>
  <c r="Q67" i="21" s="1"/>
  <c r="C67" i="21"/>
  <c r="B67" i="21" s="1"/>
  <c r="R304" i="21"/>
  <c r="Q304" i="21" s="1"/>
  <c r="C4" i="21"/>
  <c r="B4" i="21" s="1"/>
  <c r="C5" i="21"/>
  <c r="B5" i="21" s="1"/>
  <c r="C6" i="21"/>
  <c r="B6" i="21" s="1"/>
  <c r="C7" i="21"/>
  <c r="B7" i="21" s="1"/>
  <c r="C8" i="21"/>
  <c r="B8" i="21" s="1"/>
  <c r="C9" i="21"/>
  <c r="B9" i="21" s="1"/>
  <c r="C10" i="21"/>
  <c r="B10" i="21" s="1"/>
  <c r="C11" i="21"/>
  <c r="B11" i="21" s="1"/>
  <c r="C12" i="21"/>
  <c r="B12" i="21" s="1"/>
  <c r="C13" i="21"/>
  <c r="B13" i="21" s="1"/>
  <c r="C14" i="21"/>
  <c r="B14" i="21" s="1"/>
  <c r="C15" i="21"/>
  <c r="B15" i="21" s="1"/>
  <c r="C16" i="21"/>
  <c r="B16" i="21" s="1"/>
  <c r="C17" i="21"/>
  <c r="B17" i="21" s="1"/>
  <c r="C18" i="21"/>
  <c r="B18" i="21" s="1"/>
  <c r="C19" i="21"/>
  <c r="B19" i="21" s="1"/>
  <c r="C20" i="21"/>
  <c r="B20" i="21" s="1"/>
  <c r="C294" i="21"/>
  <c r="B294" i="21" s="1"/>
  <c r="C295" i="21"/>
  <c r="B295" i="21" s="1"/>
  <c r="C296" i="21"/>
  <c r="B296" i="21" s="1"/>
  <c r="C297" i="21"/>
  <c r="B297" i="21" s="1"/>
  <c r="C298" i="21"/>
  <c r="B298" i="21" s="1"/>
  <c r="C21" i="21"/>
  <c r="B21" i="21" s="1"/>
  <c r="C22" i="21"/>
  <c r="B22" i="21" s="1"/>
  <c r="C23" i="21"/>
  <c r="B23" i="21" s="1"/>
  <c r="C24" i="21"/>
  <c r="B24" i="21" s="1"/>
  <c r="C25" i="21"/>
  <c r="B25" i="21" s="1"/>
  <c r="C26" i="21"/>
  <c r="B26" i="21" s="1"/>
  <c r="C27" i="21"/>
  <c r="B27" i="21" s="1"/>
  <c r="C29" i="21"/>
  <c r="B29" i="21" s="1"/>
  <c r="C30" i="21"/>
  <c r="B30" i="21" s="1"/>
  <c r="C31" i="21"/>
  <c r="B31" i="21" s="1"/>
  <c r="C32" i="21"/>
  <c r="B32" i="21" s="1"/>
  <c r="C33" i="21"/>
  <c r="B33" i="21" s="1"/>
  <c r="C34" i="21"/>
  <c r="B34" i="21" s="1"/>
  <c r="C35" i="21"/>
  <c r="B35" i="21" s="1"/>
  <c r="C36" i="21"/>
  <c r="B36" i="21" s="1"/>
  <c r="C37" i="21"/>
  <c r="B37" i="21" s="1"/>
  <c r="C38" i="21"/>
  <c r="B38" i="21" s="1"/>
  <c r="C39" i="21"/>
  <c r="B39" i="21" s="1"/>
  <c r="C40" i="21"/>
  <c r="B40" i="21" s="1"/>
  <c r="C41" i="21"/>
  <c r="B41" i="21" s="1"/>
  <c r="C42" i="21"/>
  <c r="B42" i="21" s="1"/>
  <c r="C43" i="21"/>
  <c r="B43" i="21" s="1"/>
  <c r="C44" i="21"/>
  <c r="B44" i="21" s="1"/>
  <c r="C45" i="21"/>
  <c r="B45" i="21" s="1"/>
  <c r="C46" i="21"/>
  <c r="B46" i="21" s="1"/>
  <c r="C47" i="21"/>
  <c r="B47" i="21" s="1"/>
  <c r="C48" i="21"/>
  <c r="B48" i="21" s="1"/>
  <c r="C51" i="21"/>
  <c r="B51" i="21" s="1"/>
  <c r="C52" i="21"/>
  <c r="B52" i="21" s="1"/>
  <c r="C53" i="21"/>
  <c r="B53" i="21" s="1"/>
  <c r="C54" i="21"/>
  <c r="B54" i="21" s="1"/>
  <c r="C55" i="21"/>
  <c r="B55" i="21" s="1"/>
  <c r="C56" i="21"/>
  <c r="B56" i="21" s="1"/>
  <c r="C57" i="21"/>
  <c r="B57" i="21" s="1"/>
  <c r="C59" i="21"/>
  <c r="B59" i="21" s="1"/>
  <c r="C60" i="21"/>
  <c r="B60" i="21" s="1"/>
  <c r="C61" i="21"/>
  <c r="B61" i="21" s="1"/>
  <c r="C62" i="21"/>
  <c r="B62" i="21" s="1"/>
  <c r="C63" i="21"/>
  <c r="B63" i="21" s="1"/>
  <c r="C64" i="21"/>
  <c r="B64" i="21" s="1"/>
  <c r="C65" i="21"/>
  <c r="B65" i="21" s="1"/>
  <c r="C66" i="21"/>
  <c r="B66" i="21" s="1"/>
  <c r="C69" i="21"/>
  <c r="B69" i="21" s="1"/>
  <c r="C70" i="21"/>
  <c r="B70" i="21" s="1"/>
  <c r="C71" i="21"/>
  <c r="B71" i="21" s="1"/>
  <c r="C72" i="21"/>
  <c r="B72" i="21" s="1"/>
  <c r="C73" i="21"/>
  <c r="B73" i="21" s="1"/>
  <c r="C74" i="21"/>
  <c r="B74" i="21" s="1"/>
  <c r="C75" i="21"/>
  <c r="B75" i="21" s="1"/>
  <c r="C76" i="21"/>
  <c r="B76" i="21" s="1"/>
  <c r="C77" i="21"/>
  <c r="B77" i="21" s="1"/>
  <c r="C78" i="21"/>
  <c r="B78" i="21" s="1"/>
  <c r="C79" i="21"/>
  <c r="B79" i="21" s="1"/>
  <c r="C80" i="21"/>
  <c r="B80" i="21" s="1"/>
  <c r="C81" i="21"/>
  <c r="B81" i="21" s="1"/>
  <c r="C82" i="21"/>
  <c r="B82" i="21" s="1"/>
  <c r="C83" i="21"/>
  <c r="B83" i="21" s="1"/>
  <c r="C84" i="21"/>
  <c r="B84" i="21" s="1"/>
  <c r="C85" i="21"/>
  <c r="B85" i="21" s="1"/>
  <c r="C86" i="21"/>
  <c r="B86" i="21" s="1"/>
  <c r="C87" i="21"/>
  <c r="B87" i="21" s="1"/>
  <c r="C88" i="21"/>
  <c r="B88" i="21" s="1"/>
  <c r="C89" i="21"/>
  <c r="B89" i="21" s="1"/>
  <c r="C90" i="21"/>
  <c r="B90" i="21" s="1"/>
  <c r="C91" i="21"/>
  <c r="B91" i="21" s="1"/>
  <c r="C92" i="21"/>
  <c r="B92" i="21" s="1"/>
  <c r="C93" i="21"/>
  <c r="B93" i="21" s="1"/>
  <c r="C94" i="21"/>
  <c r="B94" i="21" s="1"/>
  <c r="C95" i="21"/>
  <c r="B95" i="21" s="1"/>
  <c r="C96" i="21"/>
  <c r="B96" i="21" s="1"/>
  <c r="C97" i="21"/>
  <c r="B97" i="21" s="1"/>
  <c r="C98" i="21"/>
  <c r="B98" i="21" s="1"/>
  <c r="C99" i="21"/>
  <c r="B99" i="21" s="1"/>
  <c r="C100" i="21"/>
  <c r="B100" i="21" s="1"/>
  <c r="C101" i="21"/>
  <c r="B101" i="21" s="1"/>
  <c r="C102" i="21"/>
  <c r="B102" i="21" s="1"/>
  <c r="C103" i="21"/>
  <c r="B103" i="21" s="1"/>
  <c r="C104" i="21"/>
  <c r="B104" i="21" s="1"/>
  <c r="C106" i="21"/>
  <c r="B106" i="21" s="1"/>
  <c r="C107" i="21"/>
  <c r="B107" i="21" s="1"/>
  <c r="C108" i="21"/>
  <c r="B108" i="21" s="1"/>
  <c r="C109" i="21"/>
  <c r="B109" i="21" s="1"/>
  <c r="C110" i="21"/>
  <c r="B110" i="21" s="1"/>
  <c r="C111" i="21"/>
  <c r="B111" i="21" s="1"/>
  <c r="C112" i="21"/>
  <c r="B112" i="21" s="1"/>
  <c r="C113" i="21"/>
  <c r="B113" i="21" s="1"/>
  <c r="C114" i="21"/>
  <c r="B114" i="21" s="1"/>
  <c r="C115" i="21"/>
  <c r="B115" i="21" s="1"/>
  <c r="C116" i="21"/>
  <c r="B116" i="21" s="1"/>
  <c r="C117" i="21"/>
  <c r="B117" i="21" s="1"/>
  <c r="C118" i="21"/>
  <c r="B118" i="21" s="1"/>
  <c r="C119" i="21"/>
  <c r="B119" i="21" s="1"/>
  <c r="C120" i="21"/>
  <c r="B120" i="21" s="1"/>
  <c r="C121" i="21"/>
  <c r="B121" i="21" s="1"/>
  <c r="C122" i="21"/>
  <c r="B122" i="21" s="1"/>
  <c r="C125" i="21"/>
  <c r="B125" i="21" s="1"/>
  <c r="C126" i="21"/>
  <c r="B126" i="21" s="1"/>
  <c r="C127" i="21"/>
  <c r="B127" i="21" s="1"/>
  <c r="C128" i="21"/>
  <c r="B128" i="21" s="1"/>
  <c r="C129" i="21"/>
  <c r="B129" i="21" s="1"/>
  <c r="C130" i="21"/>
  <c r="B130" i="21" s="1"/>
  <c r="C131" i="21"/>
  <c r="B131" i="21" s="1"/>
  <c r="C132" i="21"/>
  <c r="B132" i="21" s="1"/>
  <c r="C133" i="21"/>
  <c r="B133" i="21" s="1"/>
  <c r="C134" i="21"/>
  <c r="B134" i="21" s="1"/>
  <c r="C135" i="21"/>
  <c r="B135" i="21" s="1"/>
  <c r="C136" i="21"/>
  <c r="B136" i="21" s="1"/>
  <c r="C137" i="21"/>
  <c r="B137" i="21" s="1"/>
  <c r="C138" i="21"/>
  <c r="B138" i="21" s="1"/>
  <c r="C139" i="21"/>
  <c r="B139" i="21" s="1"/>
  <c r="C141" i="21"/>
  <c r="B141" i="21" s="1"/>
  <c r="C142" i="21"/>
  <c r="B142" i="21" s="1"/>
  <c r="C143" i="21"/>
  <c r="B143" i="21" s="1"/>
  <c r="C144" i="21"/>
  <c r="B144" i="21" s="1"/>
  <c r="C145" i="21"/>
  <c r="B145" i="21" s="1"/>
  <c r="C146" i="21"/>
  <c r="B146" i="21" s="1"/>
  <c r="C147" i="21"/>
  <c r="B147" i="21" s="1"/>
  <c r="C148" i="21"/>
  <c r="B148" i="21" s="1"/>
  <c r="C149" i="21"/>
  <c r="B149" i="21" s="1"/>
  <c r="C150" i="21"/>
  <c r="B150" i="21" s="1"/>
  <c r="C152" i="21"/>
  <c r="B152" i="21" s="1"/>
  <c r="C153" i="21"/>
  <c r="B153" i="21" s="1"/>
  <c r="C154" i="21"/>
  <c r="B154" i="21" s="1"/>
  <c r="C155" i="21"/>
  <c r="B155" i="21" s="1"/>
  <c r="C156" i="21"/>
  <c r="B156" i="21" s="1"/>
  <c r="C157" i="21"/>
  <c r="B157" i="21" s="1"/>
  <c r="C158" i="21"/>
  <c r="B158" i="21" s="1"/>
  <c r="C159" i="21"/>
  <c r="B159" i="21" s="1"/>
  <c r="C160" i="21"/>
  <c r="B160" i="21" s="1"/>
  <c r="C161" i="21"/>
  <c r="B161" i="21" s="1"/>
  <c r="C162" i="21"/>
  <c r="B162" i="21" s="1"/>
  <c r="C163" i="21"/>
  <c r="B163" i="21" s="1"/>
  <c r="C166" i="21"/>
  <c r="B166" i="21" s="1"/>
  <c r="C167" i="21"/>
  <c r="B167" i="21" s="1"/>
  <c r="C168" i="21"/>
  <c r="B168" i="21" s="1"/>
  <c r="C169" i="21"/>
  <c r="B169" i="21" s="1"/>
  <c r="C170" i="21"/>
  <c r="B170" i="21" s="1"/>
  <c r="C171" i="21"/>
  <c r="B171" i="21" s="1"/>
  <c r="C172" i="21"/>
  <c r="B172" i="21" s="1"/>
  <c r="C173" i="21"/>
  <c r="B173" i="21" s="1"/>
  <c r="C174" i="21"/>
  <c r="B174" i="21" s="1"/>
  <c r="C175" i="21"/>
  <c r="B175" i="21" s="1"/>
  <c r="C176" i="21"/>
  <c r="B176" i="21" s="1"/>
  <c r="C177" i="21"/>
  <c r="B177" i="21" s="1"/>
  <c r="C178" i="21"/>
  <c r="B178" i="21" s="1"/>
  <c r="C179" i="21"/>
  <c r="B179" i="21" s="1"/>
  <c r="C180" i="21"/>
  <c r="B180" i="21" s="1"/>
  <c r="C181" i="21"/>
  <c r="B181" i="21" s="1"/>
  <c r="C182" i="21"/>
  <c r="B182" i="21" s="1"/>
  <c r="C183" i="21"/>
  <c r="B183" i="21" s="1"/>
  <c r="C184" i="21"/>
  <c r="B184" i="21" s="1"/>
  <c r="C185" i="21"/>
  <c r="B185" i="21" s="1"/>
  <c r="C186" i="21"/>
  <c r="B186" i="21" s="1"/>
  <c r="C187" i="21"/>
  <c r="B187" i="21" s="1"/>
  <c r="C188" i="21"/>
  <c r="B188" i="21" s="1"/>
  <c r="C189" i="21"/>
  <c r="B189" i="21" s="1"/>
  <c r="C190" i="21"/>
  <c r="B190" i="21" s="1"/>
  <c r="C191" i="21"/>
  <c r="B191" i="21" s="1"/>
  <c r="C192" i="21"/>
  <c r="B192" i="21" s="1"/>
  <c r="C193" i="21"/>
  <c r="B193" i="21" s="1"/>
  <c r="C194" i="21"/>
  <c r="B194" i="21" s="1"/>
  <c r="C195" i="21"/>
  <c r="B195" i="21" s="1"/>
  <c r="C196" i="21"/>
  <c r="B196" i="21" s="1"/>
  <c r="C197" i="21"/>
  <c r="B197" i="21" s="1"/>
  <c r="C198" i="21"/>
  <c r="B198" i="21" s="1"/>
  <c r="C199" i="21"/>
  <c r="B199" i="21" s="1"/>
  <c r="C200" i="21"/>
  <c r="B200" i="21" s="1"/>
  <c r="C201" i="21"/>
  <c r="B201" i="21" s="1"/>
  <c r="C202" i="21"/>
  <c r="B202" i="21" s="1"/>
  <c r="C203" i="21"/>
  <c r="B203" i="21" s="1"/>
  <c r="C205" i="21"/>
  <c r="B205" i="21" s="1"/>
  <c r="C206" i="21"/>
  <c r="B206" i="21" s="1"/>
  <c r="C207" i="21"/>
  <c r="B207" i="21" s="1"/>
  <c r="C208" i="21"/>
  <c r="B208" i="21" s="1"/>
  <c r="C209" i="21"/>
  <c r="B209" i="21" s="1"/>
  <c r="C210" i="21"/>
  <c r="B210" i="21" s="1"/>
  <c r="C211" i="21"/>
  <c r="B211" i="21" s="1"/>
  <c r="C212" i="21"/>
  <c r="B212" i="21" s="1"/>
  <c r="C213" i="21"/>
  <c r="B213" i="21" s="1"/>
  <c r="C214" i="21"/>
  <c r="B214" i="21" s="1"/>
  <c r="C215" i="21"/>
  <c r="B215" i="21" s="1"/>
  <c r="C216" i="21"/>
  <c r="B216" i="21" s="1"/>
  <c r="C217" i="21"/>
  <c r="B217" i="21" s="1"/>
  <c r="C218" i="21"/>
  <c r="B218" i="21" s="1"/>
  <c r="C219" i="21"/>
  <c r="B219" i="21" s="1"/>
  <c r="C220" i="21"/>
  <c r="B220" i="21" s="1"/>
  <c r="C221" i="21"/>
  <c r="B221" i="21" s="1"/>
  <c r="C222" i="21"/>
  <c r="B222" i="21" s="1"/>
  <c r="C223" i="21"/>
  <c r="B223" i="21" s="1"/>
  <c r="C224" i="21"/>
  <c r="B224" i="21" s="1"/>
  <c r="C225" i="21"/>
  <c r="B225" i="21" s="1"/>
  <c r="C226" i="21"/>
  <c r="B226" i="21" s="1"/>
  <c r="C228" i="21"/>
  <c r="B228" i="21" s="1"/>
  <c r="C229" i="21"/>
  <c r="B229" i="21" s="1"/>
  <c r="C230" i="21"/>
  <c r="B230" i="21" s="1"/>
  <c r="C231" i="21"/>
  <c r="B231" i="21" s="1"/>
  <c r="C232" i="21"/>
  <c r="B232" i="21" s="1"/>
  <c r="C233" i="21"/>
  <c r="B233" i="21" s="1"/>
  <c r="C234" i="21"/>
  <c r="B234" i="21" s="1"/>
  <c r="C235" i="21"/>
  <c r="B235" i="21" s="1"/>
  <c r="C236" i="21"/>
  <c r="B236" i="21" s="1"/>
  <c r="C237" i="21"/>
  <c r="B237" i="21" s="1"/>
  <c r="C238" i="21"/>
  <c r="B238" i="21" s="1"/>
  <c r="C239" i="21"/>
  <c r="B239" i="21" s="1"/>
  <c r="C240" i="21"/>
  <c r="B240" i="21" s="1"/>
  <c r="C241" i="21"/>
  <c r="B241" i="21" s="1"/>
  <c r="C242" i="21"/>
  <c r="B242" i="21" s="1"/>
  <c r="C243" i="21"/>
  <c r="B243" i="21" s="1"/>
  <c r="C244" i="21"/>
  <c r="B244" i="21" s="1"/>
  <c r="C245" i="21"/>
  <c r="B245" i="21" s="1"/>
  <c r="C246" i="21"/>
  <c r="B246" i="21" s="1"/>
  <c r="C247" i="21"/>
  <c r="B247" i="21" s="1"/>
  <c r="C248" i="21"/>
  <c r="B248" i="21" s="1"/>
  <c r="C250" i="21"/>
  <c r="B250" i="21" s="1"/>
  <c r="C251" i="21"/>
  <c r="B251" i="21" s="1"/>
  <c r="C252" i="21"/>
  <c r="B252" i="21" s="1"/>
  <c r="C253" i="21"/>
  <c r="B253" i="21" s="1"/>
  <c r="C254" i="21"/>
  <c r="B254" i="21" s="1"/>
  <c r="C255" i="21"/>
  <c r="B255" i="21" s="1"/>
  <c r="C256" i="21"/>
  <c r="B256" i="21" s="1"/>
  <c r="C257" i="21"/>
  <c r="B257" i="21" s="1"/>
  <c r="C258" i="21"/>
  <c r="B258" i="21" s="1"/>
  <c r="C259" i="21"/>
  <c r="B259" i="21" s="1"/>
  <c r="C260" i="21"/>
  <c r="B260" i="21" s="1"/>
  <c r="C261" i="21"/>
  <c r="B261" i="21" s="1"/>
  <c r="C262" i="21"/>
  <c r="B262" i="21" s="1"/>
  <c r="C263" i="21"/>
  <c r="B263" i="21" s="1"/>
  <c r="C264" i="21"/>
  <c r="B264" i="21" s="1"/>
  <c r="C265" i="21"/>
  <c r="B265" i="21" s="1"/>
  <c r="C266" i="21"/>
  <c r="B266" i="21" s="1"/>
  <c r="C267" i="21"/>
  <c r="B267" i="21" s="1"/>
  <c r="C268" i="21"/>
  <c r="B268" i="21" s="1"/>
  <c r="C269" i="21"/>
  <c r="B269" i="21" s="1"/>
  <c r="C270" i="21"/>
  <c r="B270" i="21" s="1"/>
  <c r="C271" i="21"/>
  <c r="B271" i="21" s="1"/>
  <c r="C272" i="21"/>
  <c r="B272" i="21" s="1"/>
  <c r="C273" i="21"/>
  <c r="B273" i="21" s="1"/>
  <c r="C274" i="21"/>
  <c r="B274" i="21" s="1"/>
  <c r="C276" i="21"/>
  <c r="B276" i="21" s="1"/>
  <c r="C277" i="21"/>
  <c r="B277" i="21" s="1"/>
  <c r="C278" i="21"/>
  <c r="B278" i="21" s="1"/>
  <c r="C279" i="21"/>
  <c r="B279" i="21" s="1"/>
  <c r="C280" i="21"/>
  <c r="B280" i="21" s="1"/>
  <c r="C281" i="21"/>
  <c r="B281" i="21" s="1"/>
  <c r="C282" i="21"/>
  <c r="B282" i="21" s="1"/>
  <c r="C283" i="21"/>
  <c r="B283" i="21" s="1"/>
  <c r="C284" i="21"/>
  <c r="B284" i="21" s="1"/>
  <c r="C285" i="21"/>
  <c r="B285" i="21" s="1"/>
  <c r="C286" i="21"/>
  <c r="B286" i="21" s="1"/>
  <c r="C287" i="21"/>
  <c r="B287" i="21" s="1"/>
  <c r="C288" i="21"/>
  <c r="B288" i="21" s="1"/>
  <c r="C289" i="21"/>
  <c r="B289" i="21" s="1"/>
  <c r="C290" i="21"/>
  <c r="B290" i="21" s="1"/>
  <c r="C292" i="21"/>
  <c r="B292" i="21" s="1"/>
  <c r="C293" i="21"/>
  <c r="B293" i="21" s="1"/>
  <c r="C299" i="21"/>
  <c r="B299" i="21" s="1"/>
  <c r="C302" i="21"/>
  <c r="B302" i="21" s="1"/>
  <c r="C303" i="21"/>
  <c r="B303" i="21" s="1"/>
  <c r="C300" i="21"/>
  <c r="B300" i="21" s="1"/>
  <c r="C305" i="21"/>
  <c r="B305" i="21" s="1"/>
  <c r="C306" i="21"/>
  <c r="B306" i="21" s="1"/>
  <c r="C307" i="21"/>
  <c r="B307" i="21" s="1"/>
  <c r="C308" i="21"/>
  <c r="B308" i="21" s="1"/>
  <c r="C309" i="21"/>
  <c r="B309" i="21" s="1"/>
  <c r="C310" i="21"/>
  <c r="B310" i="21" s="1"/>
  <c r="C311" i="21"/>
  <c r="B311" i="21" s="1"/>
  <c r="C312" i="21"/>
  <c r="B312" i="21" s="1"/>
  <c r="C313" i="21"/>
  <c r="B313" i="21" s="1"/>
  <c r="C314" i="21"/>
  <c r="B314" i="21" s="1"/>
  <c r="C315" i="21"/>
  <c r="B315" i="21" s="1"/>
  <c r="C316" i="21"/>
  <c r="B316" i="21" s="1"/>
  <c r="C317" i="21"/>
  <c r="B317" i="21" s="1"/>
  <c r="C318" i="21"/>
  <c r="B318" i="21" s="1"/>
  <c r="C319" i="21"/>
  <c r="B319" i="21" s="1"/>
  <c r="C321" i="21"/>
  <c r="B321" i="21" s="1"/>
  <c r="C322" i="21"/>
  <c r="B322" i="21" s="1"/>
  <c r="C323" i="21"/>
  <c r="B323" i="21" s="1"/>
  <c r="C324" i="21"/>
  <c r="B324" i="21" s="1"/>
  <c r="C325" i="21"/>
  <c r="B325" i="21" s="1"/>
  <c r="C326" i="21"/>
  <c r="B326" i="21" s="1"/>
  <c r="C327" i="21"/>
  <c r="B327" i="21" s="1"/>
  <c r="C329" i="21"/>
  <c r="B329" i="21" s="1"/>
  <c r="C330" i="21"/>
  <c r="B330" i="21" s="1"/>
  <c r="C331" i="21"/>
  <c r="B331" i="21" s="1"/>
  <c r="C332" i="21"/>
  <c r="B332" i="21" s="1"/>
  <c r="C333" i="21"/>
  <c r="B333" i="21" s="1"/>
  <c r="C334" i="21"/>
  <c r="B334" i="21" s="1"/>
  <c r="C335" i="21"/>
  <c r="B335" i="21" s="1"/>
  <c r="C337" i="21"/>
  <c r="C338" i="21"/>
  <c r="C339" i="21"/>
  <c r="B339" i="21" s="1"/>
  <c r="C340" i="21"/>
  <c r="B340" i="21" s="1"/>
  <c r="C341" i="21"/>
  <c r="B341" i="21" s="1"/>
  <c r="C342" i="21"/>
  <c r="B342" i="21" s="1"/>
  <c r="C343" i="21"/>
  <c r="B343" i="21" s="1"/>
  <c r="C344" i="21"/>
  <c r="B344" i="21" s="1"/>
  <c r="C345" i="21"/>
  <c r="B345" i="21" s="1"/>
  <c r="C346" i="21"/>
  <c r="B346" i="21" s="1"/>
  <c r="C347" i="21"/>
  <c r="B347" i="21" s="1"/>
  <c r="C348" i="21"/>
  <c r="B348" i="21" s="1"/>
  <c r="C349" i="21"/>
  <c r="B349" i="21" s="1"/>
  <c r="C350" i="21"/>
  <c r="B350" i="21" s="1"/>
  <c r="C351" i="21"/>
  <c r="B351" i="21" s="1"/>
  <c r="C352" i="21"/>
  <c r="B352" i="21" s="1"/>
  <c r="C353" i="21"/>
  <c r="B353" i="21" s="1"/>
  <c r="C354" i="21"/>
  <c r="B354" i="21" s="1"/>
  <c r="C355" i="21"/>
  <c r="B355" i="21" s="1"/>
  <c r="C356" i="21"/>
  <c r="B356" i="21" s="1"/>
  <c r="C357" i="21"/>
  <c r="B357" i="21" s="1"/>
  <c r="C358" i="21"/>
  <c r="B358" i="21" s="1"/>
  <c r="C359" i="21"/>
  <c r="B359" i="21" s="1"/>
  <c r="C360" i="21"/>
  <c r="B360" i="21" s="1"/>
  <c r="C361" i="21"/>
  <c r="B361" i="21" s="1"/>
  <c r="C362" i="21"/>
  <c r="B362" i="21" s="1"/>
  <c r="C363" i="21"/>
  <c r="B363" i="21" s="1"/>
  <c r="C364" i="21"/>
  <c r="B364" i="21" s="1"/>
  <c r="C365" i="21"/>
  <c r="B365" i="21" s="1"/>
  <c r="C366" i="21"/>
  <c r="B366" i="21" s="1"/>
  <c r="C367" i="21"/>
  <c r="B367" i="21" s="1"/>
  <c r="C368" i="21"/>
  <c r="B368" i="21" s="1"/>
  <c r="C369" i="21"/>
  <c r="B369" i="21" s="1"/>
  <c r="C370" i="21"/>
  <c r="B370" i="21" s="1"/>
  <c r="C371" i="21"/>
  <c r="B371" i="21" s="1"/>
  <c r="C372" i="21"/>
  <c r="B372" i="21" s="1"/>
  <c r="C373" i="21"/>
  <c r="B373" i="21" s="1"/>
  <c r="C374" i="21"/>
  <c r="B374" i="21" s="1"/>
  <c r="C376" i="21"/>
  <c r="B376" i="21" s="1"/>
  <c r="C377" i="21"/>
  <c r="B377" i="21" s="1"/>
  <c r="C378" i="21"/>
  <c r="B378" i="21" s="1"/>
  <c r="C379" i="21"/>
  <c r="B379" i="21" s="1"/>
  <c r="C380" i="21"/>
  <c r="B380" i="21" s="1"/>
  <c r="C381" i="21"/>
  <c r="B381" i="21" s="1"/>
  <c r="C382" i="21"/>
  <c r="B382" i="21" s="1"/>
  <c r="C383" i="21"/>
  <c r="B383" i="21" s="1"/>
  <c r="C384" i="21"/>
  <c r="B384" i="21" s="1"/>
  <c r="C385" i="21"/>
  <c r="B385" i="21" s="1"/>
  <c r="C386" i="21"/>
  <c r="B386" i="21" s="1"/>
  <c r="C387" i="21"/>
  <c r="B387" i="21" s="1"/>
  <c r="C388" i="21"/>
  <c r="B388" i="21" s="1"/>
  <c r="C389" i="21"/>
  <c r="B389" i="21" s="1"/>
  <c r="C390" i="21"/>
  <c r="B390" i="21" s="1"/>
  <c r="C392" i="21"/>
  <c r="B392" i="21" s="1"/>
  <c r="C393" i="21"/>
  <c r="B393" i="21" s="1"/>
  <c r="C394" i="21"/>
  <c r="B394" i="21" s="1"/>
  <c r="C395" i="21"/>
  <c r="B395" i="21" s="1"/>
  <c r="C396" i="21"/>
  <c r="B396" i="21" s="1"/>
  <c r="C397" i="21"/>
  <c r="B397" i="21" s="1"/>
  <c r="C398" i="21"/>
  <c r="B398" i="21" s="1"/>
  <c r="C399" i="21"/>
  <c r="B399" i="21" s="1"/>
  <c r="C400" i="21"/>
  <c r="B400" i="21" s="1"/>
  <c r="C401" i="21"/>
  <c r="B401" i="21" s="1"/>
  <c r="C402" i="21"/>
  <c r="B402" i="21" s="1"/>
  <c r="C403" i="21"/>
  <c r="B403" i="21" s="1"/>
  <c r="C404" i="21"/>
  <c r="B404" i="21" s="1"/>
  <c r="C405" i="21"/>
  <c r="B405" i="21" s="1"/>
  <c r="C406" i="21"/>
  <c r="B406" i="21" s="1"/>
  <c r="C407" i="21"/>
  <c r="B407" i="21" s="1"/>
  <c r="C409" i="21"/>
  <c r="B409" i="21" s="1"/>
  <c r="C410" i="21"/>
  <c r="B410" i="21" s="1"/>
  <c r="C411" i="21"/>
  <c r="B411" i="21" s="1"/>
  <c r="C412" i="21"/>
  <c r="B412" i="21" s="1"/>
  <c r="C413" i="21"/>
  <c r="B413" i="21" s="1"/>
  <c r="C414" i="21"/>
  <c r="B414" i="21" s="1"/>
  <c r="C415" i="21"/>
  <c r="B415" i="21" s="1"/>
  <c r="C416" i="21"/>
  <c r="B416" i="21" s="1"/>
  <c r="C417" i="21"/>
  <c r="B417" i="21" s="1"/>
  <c r="C418" i="21"/>
  <c r="B418" i="21" s="1"/>
  <c r="C419" i="21"/>
  <c r="B419" i="21" s="1"/>
  <c r="C420" i="21"/>
  <c r="B420" i="21" s="1"/>
  <c r="C421" i="21"/>
  <c r="B421" i="21" s="1"/>
  <c r="C422" i="21"/>
  <c r="B422" i="21" s="1"/>
  <c r="C423" i="21"/>
  <c r="B423" i="21" s="1"/>
  <c r="C424" i="21"/>
  <c r="B424" i="21" s="1"/>
  <c r="C425" i="21"/>
  <c r="B425" i="21" s="1"/>
  <c r="C426" i="21"/>
  <c r="B426" i="21" s="1"/>
  <c r="C427" i="21"/>
  <c r="B427" i="21" s="1"/>
  <c r="C428" i="21"/>
  <c r="B428" i="21" s="1"/>
  <c r="C429" i="21"/>
  <c r="B429" i="21" s="1"/>
  <c r="C430" i="21"/>
  <c r="B430" i="21" s="1"/>
  <c r="C431" i="21"/>
  <c r="B431" i="21" s="1"/>
  <c r="C432" i="21"/>
  <c r="B432" i="21" s="1"/>
  <c r="C433" i="21"/>
  <c r="B433" i="21" s="1"/>
  <c r="C434" i="21"/>
  <c r="B434" i="21" s="1"/>
  <c r="C435" i="21"/>
  <c r="B435" i="21" s="1"/>
  <c r="C436" i="21"/>
  <c r="B436" i="21" s="1"/>
  <c r="C437" i="21"/>
  <c r="B437" i="21" s="1"/>
  <c r="C438" i="21"/>
  <c r="B438" i="21" s="1"/>
  <c r="C439" i="21"/>
  <c r="B439" i="21" s="1"/>
  <c r="C440" i="21"/>
  <c r="B440" i="21" s="1"/>
  <c r="C441" i="21"/>
  <c r="B441" i="21" s="1"/>
  <c r="C442" i="21"/>
  <c r="B442" i="21" s="1"/>
  <c r="C443" i="21"/>
  <c r="B443" i="21" s="1"/>
  <c r="C444" i="21"/>
  <c r="B444" i="21" s="1"/>
  <c r="C445" i="21"/>
  <c r="B445" i="21" s="1"/>
  <c r="C446" i="21"/>
  <c r="B446" i="21" s="1"/>
  <c r="C447" i="21"/>
  <c r="B447" i="21" s="1"/>
  <c r="C448" i="21"/>
  <c r="B448" i="21" s="1"/>
  <c r="C449" i="21"/>
  <c r="B449" i="21" s="1"/>
  <c r="C450" i="21"/>
  <c r="B450" i="21" s="1"/>
  <c r="C451" i="21"/>
  <c r="B451" i="21" s="1"/>
  <c r="C452" i="21"/>
  <c r="B452" i="21" s="1"/>
  <c r="C453" i="21"/>
  <c r="B453" i="21" s="1"/>
  <c r="C454" i="21"/>
  <c r="B454" i="21" s="1"/>
  <c r="C455" i="21"/>
  <c r="B455" i="21" s="1"/>
  <c r="C457" i="21"/>
  <c r="B457" i="21" s="1"/>
  <c r="C458" i="21"/>
  <c r="B458" i="21" s="1"/>
  <c r="C459" i="21"/>
  <c r="B459" i="21" s="1"/>
  <c r="C460" i="21"/>
  <c r="B460" i="21" s="1"/>
  <c r="C461" i="21"/>
  <c r="B461" i="21" s="1"/>
  <c r="C463" i="21"/>
  <c r="B463" i="21" s="1"/>
  <c r="C464" i="21"/>
  <c r="B464" i="21" s="1"/>
  <c r="C465" i="21"/>
  <c r="B465" i="21" s="1"/>
  <c r="C466" i="21"/>
  <c r="B466" i="21" s="1"/>
  <c r="C467" i="21"/>
  <c r="B467" i="21" s="1"/>
  <c r="C468" i="21"/>
  <c r="B468" i="21" s="1"/>
  <c r="C469" i="21"/>
  <c r="B469" i="21" s="1"/>
  <c r="C470" i="21"/>
  <c r="B470" i="21" s="1"/>
  <c r="C471" i="21"/>
  <c r="B471" i="21" s="1"/>
  <c r="C472" i="21"/>
  <c r="B472" i="21" s="1"/>
  <c r="C473" i="21"/>
  <c r="B473" i="21" s="1"/>
  <c r="C474" i="21"/>
  <c r="B474" i="21" s="1"/>
  <c r="C475" i="21"/>
  <c r="B475" i="21" s="1"/>
  <c r="C476" i="21"/>
  <c r="B476" i="21" s="1"/>
  <c r="C477" i="21"/>
  <c r="B477" i="21" s="1"/>
  <c r="C478" i="21"/>
  <c r="B478" i="21" s="1"/>
  <c r="C479" i="21"/>
  <c r="B479" i="21" s="1"/>
  <c r="C480" i="21"/>
  <c r="B480" i="21" s="1"/>
  <c r="C481" i="21"/>
  <c r="B481" i="21" s="1"/>
  <c r="C482" i="21"/>
  <c r="B482" i="21" s="1"/>
  <c r="C484" i="21"/>
  <c r="B484" i="21" s="1"/>
  <c r="C485" i="21"/>
  <c r="B485" i="21" s="1"/>
  <c r="C486" i="21"/>
  <c r="B486" i="21" s="1"/>
  <c r="C487" i="21"/>
  <c r="B487" i="21" s="1"/>
  <c r="C488" i="21"/>
  <c r="B488" i="21" s="1"/>
  <c r="C489" i="21"/>
  <c r="B489" i="21" s="1"/>
  <c r="C490" i="21"/>
  <c r="B490" i="21" s="1"/>
  <c r="C491" i="21"/>
  <c r="B491" i="21" s="1"/>
  <c r="C492" i="21"/>
  <c r="B492" i="21" s="1"/>
  <c r="C493" i="21"/>
  <c r="B493" i="21" s="1"/>
  <c r="C495" i="21"/>
  <c r="B495" i="21" s="1"/>
  <c r="C496" i="21"/>
  <c r="B496" i="21" s="1"/>
  <c r="C497" i="21"/>
  <c r="B497" i="21" s="1"/>
  <c r="C498" i="21"/>
  <c r="B498" i="21" s="1"/>
  <c r="C499" i="21"/>
  <c r="B499" i="21" s="1"/>
  <c r="C500" i="21"/>
  <c r="B500" i="21" s="1"/>
  <c r="C501" i="21"/>
  <c r="B501" i="21" s="1"/>
  <c r="C502" i="21"/>
  <c r="B502" i="21" s="1"/>
  <c r="C503" i="21"/>
  <c r="B503" i="21" s="1"/>
  <c r="C504" i="21"/>
  <c r="B504" i="21" s="1"/>
  <c r="C505" i="21"/>
  <c r="B505" i="21" s="1"/>
  <c r="C506" i="21"/>
  <c r="B506" i="21" s="1"/>
  <c r="C507" i="21"/>
  <c r="B507" i="21" s="1"/>
  <c r="C508" i="21"/>
  <c r="B508" i="21" s="1"/>
  <c r="C509" i="21"/>
  <c r="B509" i="21" s="1"/>
  <c r="C510" i="21"/>
  <c r="B510" i="21" s="1"/>
  <c r="C511" i="21"/>
  <c r="B511" i="21" s="1"/>
  <c r="C512" i="21"/>
  <c r="B512" i="21" s="1"/>
  <c r="C513" i="21"/>
  <c r="B513" i="21" s="1"/>
  <c r="C516" i="21"/>
  <c r="B516" i="21" s="1"/>
  <c r="C517" i="21"/>
  <c r="B517" i="21" s="1"/>
  <c r="C518" i="21"/>
  <c r="B518" i="21" s="1"/>
  <c r="C519" i="21"/>
  <c r="B519" i="21" s="1"/>
  <c r="C520" i="21"/>
  <c r="B520" i="21" s="1"/>
  <c r="C521" i="21"/>
  <c r="B521" i="21" s="1"/>
  <c r="C522" i="21"/>
  <c r="B522" i="21" s="1"/>
  <c r="C523" i="21"/>
  <c r="B523" i="21" s="1"/>
  <c r="C524" i="21"/>
  <c r="B524" i="21" s="1"/>
  <c r="C525" i="21"/>
  <c r="B525" i="21" s="1"/>
  <c r="C526" i="21"/>
  <c r="B526" i="21" s="1"/>
  <c r="C527" i="21"/>
  <c r="B527" i="21" s="1"/>
  <c r="C528" i="21"/>
  <c r="B528" i="21" s="1"/>
  <c r="C529" i="21"/>
  <c r="B529" i="21" s="1"/>
  <c r="C530" i="21"/>
  <c r="B530" i="21" s="1"/>
  <c r="C531" i="21"/>
  <c r="B531" i="21" s="1"/>
  <c r="C532" i="21"/>
  <c r="B532" i="21" s="1"/>
  <c r="C533" i="21"/>
  <c r="B533" i="21" s="1"/>
  <c r="C534" i="21"/>
  <c r="B534" i="21" s="1"/>
  <c r="C535" i="21"/>
  <c r="B535" i="21" s="1"/>
  <c r="C536" i="21"/>
  <c r="B536" i="21" s="1"/>
  <c r="C537" i="21"/>
  <c r="B537" i="21" s="1"/>
  <c r="C538" i="21"/>
  <c r="B538" i="21" s="1"/>
  <c r="C539" i="21"/>
  <c r="B539" i="21" s="1"/>
  <c r="C541" i="21"/>
  <c r="B541" i="21" s="1"/>
  <c r="C543" i="21"/>
  <c r="B543" i="21" s="1"/>
  <c r="C544" i="21"/>
  <c r="B544" i="21" s="1"/>
  <c r="C545" i="21"/>
  <c r="B545" i="21" s="1"/>
  <c r="C546" i="21"/>
  <c r="B546" i="21" s="1"/>
  <c r="C547" i="21"/>
  <c r="B547" i="21" s="1"/>
  <c r="C548" i="21"/>
  <c r="B548" i="21" s="1"/>
  <c r="C549" i="21"/>
  <c r="B549" i="21" s="1"/>
  <c r="C550" i="21"/>
  <c r="B550" i="21" s="1"/>
  <c r="C551" i="21"/>
  <c r="B551" i="21" s="1"/>
  <c r="C552" i="21"/>
  <c r="B552" i="21" s="1"/>
  <c r="C553" i="21"/>
  <c r="B553" i="21" s="1"/>
  <c r="C554" i="21"/>
  <c r="B554" i="21" s="1"/>
  <c r="C555" i="21"/>
  <c r="B555" i="21" s="1"/>
  <c r="C556" i="21"/>
  <c r="B556" i="21" s="1"/>
  <c r="C557" i="21"/>
  <c r="B557" i="21" s="1"/>
  <c r="C558" i="21"/>
  <c r="B558" i="21" s="1"/>
  <c r="C559" i="21"/>
  <c r="B559" i="21" s="1"/>
  <c r="C560" i="21"/>
  <c r="B560" i="21" s="1"/>
  <c r="C561" i="21"/>
  <c r="B561" i="21" s="1"/>
  <c r="C562" i="21"/>
  <c r="B562" i="21" s="1"/>
  <c r="C563" i="21"/>
  <c r="B563" i="21" s="1"/>
  <c r="C564" i="21"/>
  <c r="B564" i="21" s="1"/>
  <c r="C565" i="21"/>
  <c r="B565" i="21" s="1"/>
  <c r="C566" i="21"/>
  <c r="B566" i="21" s="1"/>
  <c r="C567" i="21"/>
  <c r="B567" i="21" s="1"/>
  <c r="C568" i="21"/>
  <c r="B568" i="21" s="1"/>
  <c r="C569" i="21"/>
  <c r="B569" i="21" s="1"/>
  <c r="C570" i="21"/>
  <c r="B570" i="21" s="1"/>
  <c r="C571" i="21"/>
  <c r="B571" i="21" s="1"/>
  <c r="C572" i="21"/>
  <c r="B572" i="21" s="1"/>
  <c r="C573" i="21"/>
  <c r="B573" i="21" s="1"/>
  <c r="C574" i="21"/>
  <c r="B574" i="21" s="1"/>
  <c r="C575" i="21"/>
  <c r="B575" i="21" s="1"/>
  <c r="C576" i="21"/>
  <c r="B576" i="21" s="1"/>
  <c r="C577" i="21"/>
  <c r="B577" i="21" s="1"/>
  <c r="C578" i="21"/>
  <c r="B578" i="21" s="1"/>
  <c r="C579" i="21"/>
  <c r="B579" i="21" s="1"/>
  <c r="C580" i="21"/>
  <c r="B580" i="21" s="1"/>
  <c r="C581" i="21"/>
  <c r="B581" i="21" s="1"/>
  <c r="C582" i="21"/>
  <c r="B582" i="21" s="1"/>
  <c r="C583" i="21"/>
  <c r="B583" i="21" s="1"/>
  <c r="C584" i="21"/>
  <c r="B584" i="21" s="1"/>
  <c r="C585" i="21"/>
  <c r="B585" i="21" s="1"/>
  <c r="C586" i="21"/>
  <c r="B586" i="21" s="1"/>
  <c r="C587" i="21"/>
  <c r="B587" i="21" s="1"/>
  <c r="C589" i="21"/>
  <c r="B589" i="21" s="1"/>
  <c r="C590" i="21"/>
  <c r="B590" i="21" s="1"/>
  <c r="C591" i="21"/>
  <c r="B591" i="21" s="1"/>
  <c r="C592" i="21"/>
  <c r="B592" i="21" s="1"/>
  <c r="C593" i="21"/>
  <c r="B593" i="21" s="1"/>
  <c r="C594" i="21"/>
  <c r="B594" i="21" s="1"/>
  <c r="C595" i="21"/>
  <c r="B595" i="21" s="1"/>
  <c r="C596" i="21"/>
  <c r="B596" i="21" s="1"/>
  <c r="C597" i="21"/>
  <c r="B597" i="21" s="1"/>
  <c r="C598" i="21"/>
  <c r="B598" i="21" s="1"/>
  <c r="C599" i="21"/>
  <c r="B599" i="21" s="1"/>
  <c r="C601" i="21"/>
  <c r="B601" i="21" s="1"/>
  <c r="C602" i="21"/>
  <c r="B602" i="21" s="1"/>
  <c r="C604" i="21"/>
  <c r="B604" i="21" s="1"/>
  <c r="C605" i="21"/>
  <c r="B605" i="21" s="1"/>
  <c r="C606" i="21"/>
  <c r="B606" i="21" s="1"/>
  <c r="C607" i="21"/>
  <c r="B607" i="21" s="1"/>
  <c r="C608" i="21"/>
  <c r="B608" i="21" s="1"/>
  <c r="C609" i="21"/>
  <c r="B609" i="21" s="1"/>
  <c r="C610" i="21"/>
  <c r="B610" i="21" s="1"/>
  <c r="C611" i="21"/>
  <c r="B611" i="21" s="1"/>
  <c r="C612" i="21"/>
  <c r="B612" i="21" s="1"/>
  <c r="C613" i="21"/>
  <c r="B613" i="21" s="1"/>
  <c r="C614" i="21"/>
  <c r="B614" i="21" s="1"/>
  <c r="C615" i="21"/>
  <c r="B615" i="21" s="1"/>
  <c r="C616" i="21"/>
  <c r="B616" i="21" s="1"/>
  <c r="C617" i="21"/>
  <c r="B617" i="21" s="1"/>
  <c r="C618" i="21"/>
  <c r="B618" i="21" s="1"/>
  <c r="C620" i="21"/>
  <c r="B620" i="21" s="1"/>
  <c r="C621" i="21"/>
  <c r="B621" i="21" s="1"/>
  <c r="C622" i="21"/>
  <c r="B622" i="21" s="1"/>
  <c r="C623" i="21"/>
  <c r="B623" i="21" s="1"/>
  <c r="C624" i="21"/>
  <c r="B624" i="21" s="1"/>
  <c r="C625" i="21"/>
  <c r="B625" i="21" s="1"/>
  <c r="C626" i="21"/>
  <c r="B626" i="21" s="1"/>
  <c r="C627" i="21"/>
  <c r="B627" i="21" s="1"/>
  <c r="R630" i="21"/>
  <c r="C630" i="21"/>
  <c r="AB629" i="21"/>
  <c r="AA629" i="21"/>
  <c r="Z629" i="21"/>
  <c r="Y629" i="21"/>
  <c r="X629" i="21"/>
  <c r="W629" i="21"/>
  <c r="V629" i="21"/>
  <c r="U629" i="21"/>
  <c r="T629" i="21"/>
  <c r="S629" i="21"/>
  <c r="P629" i="21"/>
  <c r="O629" i="21"/>
  <c r="N629" i="21"/>
  <c r="M629" i="21"/>
  <c r="L629" i="21"/>
  <c r="K629" i="21"/>
  <c r="J629" i="21"/>
  <c r="I629" i="21"/>
  <c r="H629" i="21"/>
  <c r="G629" i="21"/>
  <c r="F629" i="21"/>
  <c r="E629" i="21"/>
  <c r="D629" i="21"/>
  <c r="R627" i="21"/>
  <c r="Q627" i="21" s="1"/>
  <c r="R626" i="21"/>
  <c r="Q626" i="21" s="1"/>
  <c r="R625" i="21"/>
  <c r="Q625" i="21" s="1"/>
  <c r="R624" i="21"/>
  <c r="Q624" i="21" s="1"/>
  <c r="R623" i="21"/>
  <c r="Q623" i="21" s="1"/>
  <c r="R622" i="21"/>
  <c r="Q622" i="21" s="1"/>
  <c r="R621" i="21"/>
  <c r="Q621" i="21" s="1"/>
  <c r="R620" i="21"/>
  <c r="Q620" i="21" s="1"/>
  <c r="R618" i="21"/>
  <c r="Q618" i="21" s="1"/>
  <c r="R617" i="21"/>
  <c r="Q617" i="21" s="1"/>
  <c r="R616" i="21"/>
  <c r="Q616" i="21" s="1"/>
  <c r="R615" i="21"/>
  <c r="Q615" i="21" s="1"/>
  <c r="R614" i="21"/>
  <c r="Q614" i="21" s="1"/>
  <c r="R613" i="21"/>
  <c r="Q613" i="21" s="1"/>
  <c r="R612" i="21"/>
  <c r="Q612" i="21" s="1"/>
  <c r="R611" i="21"/>
  <c r="Q611" i="21" s="1"/>
  <c r="R610" i="21"/>
  <c r="Q610" i="21" s="1"/>
  <c r="R609" i="21"/>
  <c r="Q609" i="21" s="1"/>
  <c r="R608" i="21"/>
  <c r="Q608" i="21" s="1"/>
  <c r="R607" i="21"/>
  <c r="Q607" i="21" s="1"/>
  <c r="R606" i="21"/>
  <c r="Q606" i="21" s="1"/>
  <c r="R605" i="21"/>
  <c r="Q605" i="21" s="1"/>
  <c r="R604" i="21"/>
  <c r="Q604" i="21" s="1"/>
  <c r="R603" i="21"/>
  <c r="Q603" i="21" s="1"/>
  <c r="R602" i="21"/>
  <c r="Q602" i="21" s="1"/>
  <c r="R601" i="21"/>
  <c r="Q601" i="21" s="1"/>
  <c r="R599" i="21"/>
  <c r="Q599" i="21" s="1"/>
  <c r="R598" i="21"/>
  <c r="Q598" i="21" s="1"/>
  <c r="R597" i="21"/>
  <c r="Q597" i="21" s="1"/>
  <c r="R596" i="21"/>
  <c r="Q596" i="21" s="1"/>
  <c r="R595" i="21"/>
  <c r="Q595" i="21" s="1"/>
  <c r="R594" i="21"/>
  <c r="Q594" i="21" s="1"/>
  <c r="R593" i="21"/>
  <c r="Q593" i="21" s="1"/>
  <c r="R592" i="21"/>
  <c r="Q592" i="21" s="1"/>
  <c r="R591" i="21"/>
  <c r="Q591" i="21" s="1"/>
  <c r="R590" i="21"/>
  <c r="Q590" i="21" s="1"/>
  <c r="R589" i="21"/>
  <c r="Q589" i="21" s="1"/>
  <c r="R588" i="21"/>
  <c r="Q588" i="21" s="1"/>
  <c r="R587" i="21"/>
  <c r="Q587" i="21" s="1"/>
  <c r="R586" i="21"/>
  <c r="Q586" i="21" s="1"/>
  <c r="R585" i="21"/>
  <c r="Q585" i="21" s="1"/>
  <c r="R584" i="21"/>
  <c r="Q584" i="21" s="1"/>
  <c r="R583" i="21"/>
  <c r="Q583" i="21" s="1"/>
  <c r="R582" i="21"/>
  <c r="Q582" i="21" s="1"/>
  <c r="R581" i="21"/>
  <c r="Q581" i="21" s="1"/>
  <c r="R580" i="21"/>
  <c r="Q580" i="21" s="1"/>
  <c r="R579" i="21"/>
  <c r="Q579" i="21" s="1"/>
  <c r="R578" i="21"/>
  <c r="Q578" i="21" s="1"/>
  <c r="R577" i="21"/>
  <c r="Q577" i="21" s="1"/>
  <c r="R576" i="21"/>
  <c r="Q576" i="21" s="1"/>
  <c r="R575" i="21"/>
  <c r="Q575" i="21" s="1"/>
  <c r="R574" i="21"/>
  <c r="Q574" i="21" s="1"/>
  <c r="R573" i="21"/>
  <c r="Q573" i="21" s="1"/>
  <c r="R572" i="21"/>
  <c r="Q572" i="21" s="1"/>
  <c r="R571" i="21"/>
  <c r="Q571" i="21" s="1"/>
  <c r="R570" i="21"/>
  <c r="Q570" i="21" s="1"/>
  <c r="R569" i="21"/>
  <c r="Q569" i="21" s="1"/>
  <c r="R568" i="21"/>
  <c r="Q568" i="21" s="1"/>
  <c r="R567" i="21"/>
  <c r="Q567" i="21" s="1"/>
  <c r="R566" i="21"/>
  <c r="Q566" i="21" s="1"/>
  <c r="R565" i="21"/>
  <c r="Q565" i="21" s="1"/>
  <c r="R564" i="21"/>
  <c r="Q564" i="21" s="1"/>
  <c r="R563" i="21"/>
  <c r="Q563" i="21" s="1"/>
  <c r="R562" i="21"/>
  <c r="Q562" i="21" s="1"/>
  <c r="R561" i="21"/>
  <c r="Q561" i="21" s="1"/>
  <c r="R560" i="21"/>
  <c r="Q560" i="21" s="1"/>
  <c r="R559" i="21"/>
  <c r="Q559" i="21" s="1"/>
  <c r="R558" i="21"/>
  <c r="Q558" i="21" s="1"/>
  <c r="R557" i="21"/>
  <c r="Q557" i="21" s="1"/>
  <c r="R556" i="21"/>
  <c r="Q556" i="21" s="1"/>
  <c r="R555" i="21"/>
  <c r="Q555" i="21" s="1"/>
  <c r="R554" i="21"/>
  <c r="Q554" i="21" s="1"/>
  <c r="R553" i="21"/>
  <c r="Q553" i="21" s="1"/>
  <c r="R552" i="21"/>
  <c r="Q552" i="21" s="1"/>
  <c r="R551" i="21"/>
  <c r="Q551" i="21" s="1"/>
  <c r="R550" i="21"/>
  <c r="Q550" i="21" s="1"/>
  <c r="R549" i="21"/>
  <c r="Q549" i="21" s="1"/>
  <c r="R548" i="21"/>
  <c r="Q548" i="21" s="1"/>
  <c r="R547" i="21"/>
  <c r="Q547" i="21" s="1"/>
  <c r="R546" i="21"/>
  <c r="Q546" i="21" s="1"/>
  <c r="R545" i="21"/>
  <c r="Q545" i="21" s="1"/>
  <c r="R544" i="21"/>
  <c r="Q544" i="21" s="1"/>
  <c r="R543" i="21"/>
  <c r="R541" i="21"/>
  <c r="Q541" i="21" s="1"/>
  <c r="R539" i="21"/>
  <c r="Q539" i="21" s="1"/>
  <c r="R538" i="21"/>
  <c r="Q538" i="21" s="1"/>
  <c r="R537" i="21"/>
  <c r="Q537" i="21" s="1"/>
  <c r="R536" i="21"/>
  <c r="Q536" i="21" s="1"/>
  <c r="R535" i="21"/>
  <c r="Q535" i="21" s="1"/>
  <c r="R534" i="21"/>
  <c r="Q534" i="21" s="1"/>
  <c r="R533" i="21"/>
  <c r="Q533" i="21" s="1"/>
  <c r="R532" i="21"/>
  <c r="Q532" i="21" s="1"/>
  <c r="R531" i="21"/>
  <c r="Q531" i="21" s="1"/>
  <c r="R530" i="21"/>
  <c r="Q530" i="21" s="1"/>
  <c r="R529" i="21"/>
  <c r="Q529" i="21" s="1"/>
  <c r="R528" i="21"/>
  <c r="Q528" i="21" s="1"/>
  <c r="R527" i="21"/>
  <c r="Q527" i="21" s="1"/>
  <c r="R526" i="21"/>
  <c r="Q526" i="21" s="1"/>
  <c r="R525" i="21"/>
  <c r="Q525" i="21" s="1"/>
  <c r="R524" i="21"/>
  <c r="Q524" i="21" s="1"/>
  <c r="R523" i="21"/>
  <c r="Q523" i="21" s="1"/>
  <c r="R522" i="21"/>
  <c r="Q522" i="21" s="1"/>
  <c r="R521" i="21"/>
  <c r="Q521" i="21" s="1"/>
  <c r="R520" i="21"/>
  <c r="Q520" i="21" s="1"/>
  <c r="R519" i="21"/>
  <c r="Q519" i="21" s="1"/>
  <c r="R518" i="21"/>
  <c r="Q518" i="21" s="1"/>
  <c r="R517" i="21"/>
  <c r="Q517" i="21" s="1"/>
  <c r="R516" i="21"/>
  <c r="Q516" i="21" s="1"/>
  <c r="R514" i="21"/>
  <c r="Q514" i="21" s="1"/>
  <c r="R513" i="21"/>
  <c r="Q513" i="21" s="1"/>
  <c r="R512" i="21"/>
  <c r="Q512" i="21" s="1"/>
  <c r="R511" i="21"/>
  <c r="Q511" i="21" s="1"/>
  <c r="R510" i="21"/>
  <c r="Q510" i="21" s="1"/>
  <c r="R509" i="21"/>
  <c r="Q509" i="21" s="1"/>
  <c r="R508" i="21"/>
  <c r="Q508" i="21" s="1"/>
  <c r="R507" i="21"/>
  <c r="Q507" i="21" s="1"/>
  <c r="R506" i="21"/>
  <c r="Q506" i="21" s="1"/>
  <c r="R505" i="21"/>
  <c r="Q505" i="21" s="1"/>
  <c r="R504" i="21"/>
  <c r="Q504" i="21" s="1"/>
  <c r="R503" i="21"/>
  <c r="Q503" i="21" s="1"/>
  <c r="R502" i="21"/>
  <c r="Q502" i="21" s="1"/>
  <c r="R501" i="21"/>
  <c r="Q501" i="21" s="1"/>
  <c r="R500" i="21"/>
  <c r="Q500" i="21" s="1"/>
  <c r="R499" i="21"/>
  <c r="Q499" i="21" s="1"/>
  <c r="R498" i="21"/>
  <c r="Q498" i="21" s="1"/>
  <c r="R497" i="21"/>
  <c r="Q497" i="21" s="1"/>
  <c r="R496" i="21"/>
  <c r="Q496" i="21" s="1"/>
  <c r="R495" i="21"/>
  <c r="Q495" i="21" s="1"/>
  <c r="R494" i="21"/>
  <c r="Q494" i="21" s="1"/>
  <c r="R493" i="21"/>
  <c r="Q493" i="21" s="1"/>
  <c r="R492" i="21"/>
  <c r="Q492" i="21" s="1"/>
  <c r="R491" i="21"/>
  <c r="Q491" i="21" s="1"/>
  <c r="R490" i="21"/>
  <c r="Q490" i="21" s="1"/>
  <c r="R489" i="21"/>
  <c r="Q489" i="21" s="1"/>
  <c r="R488" i="21"/>
  <c r="Q488" i="21" s="1"/>
  <c r="R487" i="21"/>
  <c r="Q487" i="21" s="1"/>
  <c r="R486" i="21"/>
  <c r="Q486" i="21" s="1"/>
  <c r="R485" i="21"/>
  <c r="Q485" i="21" s="1"/>
  <c r="R484" i="21"/>
  <c r="Q484" i="21" s="1"/>
  <c r="R482" i="21"/>
  <c r="Q482" i="21" s="1"/>
  <c r="R481" i="21"/>
  <c r="Q481" i="21" s="1"/>
  <c r="R480" i="21"/>
  <c r="Q480" i="21" s="1"/>
  <c r="R479" i="21"/>
  <c r="Q479" i="21" s="1"/>
  <c r="R478" i="21"/>
  <c r="Q478" i="21" s="1"/>
  <c r="R477" i="21"/>
  <c r="Q477" i="21" s="1"/>
  <c r="R476" i="21"/>
  <c r="Q476" i="21" s="1"/>
  <c r="R475" i="21"/>
  <c r="Q475" i="21" s="1"/>
  <c r="R474" i="21"/>
  <c r="Q474" i="21" s="1"/>
  <c r="R473" i="21"/>
  <c r="Q473" i="21" s="1"/>
  <c r="R472" i="21"/>
  <c r="Q472" i="21" s="1"/>
  <c r="R471" i="21"/>
  <c r="Q471" i="21" s="1"/>
  <c r="R470" i="21"/>
  <c r="Q470" i="21" s="1"/>
  <c r="R469" i="21"/>
  <c r="Q469" i="21" s="1"/>
  <c r="R468" i="21"/>
  <c r="Q468" i="21" s="1"/>
  <c r="R467" i="21"/>
  <c r="Q467" i="21" s="1"/>
  <c r="R466" i="21"/>
  <c r="Q466" i="21" s="1"/>
  <c r="R465" i="21"/>
  <c r="Q465" i="21" s="1"/>
  <c r="R464" i="21"/>
  <c r="Q464" i="21" s="1"/>
  <c r="R463" i="21"/>
  <c r="Q463" i="21" s="1"/>
  <c r="R462" i="21"/>
  <c r="Q462" i="21" s="1"/>
  <c r="R461" i="21"/>
  <c r="Q461" i="21" s="1"/>
  <c r="R460" i="21"/>
  <c r="Q460" i="21" s="1"/>
  <c r="R459" i="21"/>
  <c r="Q459" i="21" s="1"/>
  <c r="R458" i="21"/>
  <c r="Q458" i="21" s="1"/>
  <c r="R457" i="21"/>
  <c r="Q457" i="21" s="1"/>
  <c r="R456" i="21"/>
  <c r="Q456" i="21" s="1"/>
  <c r="R455" i="21"/>
  <c r="Q455" i="21" s="1"/>
  <c r="R454" i="21"/>
  <c r="Q454" i="21" s="1"/>
  <c r="R453" i="21"/>
  <c r="Q453" i="21" s="1"/>
  <c r="R452" i="21"/>
  <c r="Q452" i="21" s="1"/>
  <c r="R451" i="21"/>
  <c r="Q451" i="21" s="1"/>
  <c r="R450" i="21"/>
  <c r="Q450" i="21" s="1"/>
  <c r="R449" i="21"/>
  <c r="Q449" i="21" s="1"/>
  <c r="R448" i="21"/>
  <c r="Q448" i="21" s="1"/>
  <c r="R447" i="21"/>
  <c r="Q447" i="21" s="1"/>
  <c r="R446" i="21"/>
  <c r="Q446" i="21" s="1"/>
  <c r="R445" i="21"/>
  <c r="Q445" i="21" s="1"/>
  <c r="R444" i="21"/>
  <c r="Q444" i="21" s="1"/>
  <c r="R443" i="21"/>
  <c r="Q443" i="21" s="1"/>
  <c r="R442" i="21"/>
  <c r="Q442" i="21" s="1"/>
  <c r="R441" i="21"/>
  <c r="Q441" i="21" s="1"/>
  <c r="R440" i="21"/>
  <c r="Q440" i="21" s="1"/>
  <c r="R439" i="21"/>
  <c r="Q439" i="21" s="1"/>
  <c r="R438" i="21"/>
  <c r="Q438" i="21" s="1"/>
  <c r="R437" i="21"/>
  <c r="Q437" i="21" s="1"/>
  <c r="R436" i="21"/>
  <c r="Q436" i="21" s="1"/>
  <c r="R435" i="21"/>
  <c r="Q435" i="21" s="1"/>
  <c r="R433" i="21"/>
  <c r="Q433" i="21" s="1"/>
  <c r="R432" i="21"/>
  <c r="Q432" i="21" s="1"/>
  <c r="R431" i="21"/>
  <c r="Q431" i="21" s="1"/>
  <c r="R430" i="21"/>
  <c r="Q430" i="21" s="1"/>
  <c r="R429" i="21"/>
  <c r="Q429" i="21" s="1"/>
  <c r="R428" i="21"/>
  <c r="Q428" i="21" s="1"/>
  <c r="R427" i="21"/>
  <c r="Q427" i="21" s="1"/>
  <c r="R426" i="21"/>
  <c r="Q426" i="21" s="1"/>
  <c r="R425" i="21"/>
  <c r="Q425" i="21" s="1"/>
  <c r="R424" i="21"/>
  <c r="Q424" i="21" s="1"/>
  <c r="R423" i="21"/>
  <c r="Q423" i="21" s="1"/>
  <c r="R422" i="21"/>
  <c r="Q422" i="21" s="1"/>
  <c r="R421" i="21"/>
  <c r="Q421" i="21" s="1"/>
  <c r="R420" i="21"/>
  <c r="Q420" i="21" s="1"/>
  <c r="R419" i="21"/>
  <c r="Q419" i="21" s="1"/>
  <c r="R418" i="21"/>
  <c r="Q418" i="21" s="1"/>
  <c r="R417" i="21"/>
  <c r="Q417" i="21" s="1"/>
  <c r="R416" i="21"/>
  <c r="Q416" i="21" s="1"/>
  <c r="R415" i="21"/>
  <c r="Q415" i="21" s="1"/>
  <c r="R414" i="21"/>
  <c r="Q414" i="21" s="1"/>
  <c r="R413" i="21"/>
  <c r="Q413" i="21" s="1"/>
  <c r="R412" i="21"/>
  <c r="Q412" i="21" s="1"/>
  <c r="R411" i="21"/>
  <c r="Q411" i="21" s="1"/>
  <c r="R410" i="21"/>
  <c r="Q410" i="21" s="1"/>
  <c r="R409" i="21"/>
  <c r="Q409" i="21" s="1"/>
  <c r="R408" i="21"/>
  <c r="Q408" i="21" s="1"/>
  <c r="R407" i="21"/>
  <c r="Q407" i="21" s="1"/>
  <c r="R406" i="21"/>
  <c r="Q406" i="21" s="1"/>
  <c r="R405" i="21"/>
  <c r="Q405" i="21" s="1"/>
  <c r="R404" i="21"/>
  <c r="Q404" i="21" s="1"/>
  <c r="R403" i="21"/>
  <c r="Q403" i="21" s="1"/>
  <c r="R402" i="21"/>
  <c r="Q402" i="21" s="1"/>
  <c r="R401" i="21"/>
  <c r="Q401" i="21" s="1"/>
  <c r="R400" i="21"/>
  <c r="Q400" i="21" s="1"/>
  <c r="R399" i="21"/>
  <c r="Q399" i="21" s="1"/>
  <c r="R398" i="21"/>
  <c r="Q398" i="21" s="1"/>
  <c r="R397" i="21"/>
  <c r="Q397" i="21" s="1"/>
  <c r="R396" i="21"/>
  <c r="Q396" i="21" s="1"/>
  <c r="R395" i="21"/>
  <c r="Q395" i="21" s="1"/>
  <c r="R394" i="21"/>
  <c r="Q394" i="21" s="1"/>
  <c r="R393" i="21"/>
  <c r="Q393" i="21" s="1"/>
  <c r="R392" i="21"/>
  <c r="Q392" i="21" s="1"/>
  <c r="R391" i="21"/>
  <c r="Q391" i="21" s="1"/>
  <c r="R390" i="21"/>
  <c r="Q390" i="21" s="1"/>
  <c r="R389" i="21"/>
  <c r="Q389" i="21" s="1"/>
  <c r="R388" i="21"/>
  <c r="Q388" i="21" s="1"/>
  <c r="R387" i="21"/>
  <c r="Q387" i="21" s="1"/>
  <c r="R386" i="21"/>
  <c r="Q386" i="21" s="1"/>
  <c r="R385" i="21"/>
  <c r="Q385" i="21" s="1"/>
  <c r="R384" i="21"/>
  <c r="Q384" i="21" s="1"/>
  <c r="R383" i="21"/>
  <c r="Q383" i="21" s="1"/>
  <c r="R382" i="21"/>
  <c r="Q382" i="21" s="1"/>
  <c r="R381" i="21"/>
  <c r="Q381" i="21" s="1"/>
  <c r="R380" i="21"/>
  <c r="Q380" i="21" s="1"/>
  <c r="R379" i="21"/>
  <c r="Q379" i="21" s="1"/>
  <c r="R378" i="21"/>
  <c r="Q378" i="21" s="1"/>
  <c r="R377" i="21"/>
  <c r="Q377" i="21" s="1"/>
  <c r="R376" i="21"/>
  <c r="Q376" i="21" s="1"/>
  <c r="R373" i="21"/>
  <c r="Q373" i="21" s="1"/>
  <c r="R372" i="21"/>
  <c r="Q372" i="21" s="1"/>
  <c r="R371" i="21"/>
  <c r="Q371" i="21" s="1"/>
  <c r="R370" i="21"/>
  <c r="Q370" i="21" s="1"/>
  <c r="R369" i="21"/>
  <c r="Q369" i="21" s="1"/>
  <c r="R368" i="21"/>
  <c r="Q368" i="21" s="1"/>
  <c r="R367" i="21"/>
  <c r="Q367" i="21" s="1"/>
  <c r="R366" i="21"/>
  <c r="Q366" i="21" s="1"/>
  <c r="R365" i="21"/>
  <c r="Q365" i="21" s="1"/>
  <c r="R364" i="21"/>
  <c r="Q364" i="21" s="1"/>
  <c r="R363" i="21"/>
  <c r="Q363" i="21" s="1"/>
  <c r="R362" i="21"/>
  <c r="Q362" i="21" s="1"/>
  <c r="R361" i="21"/>
  <c r="Q361" i="21" s="1"/>
  <c r="R360" i="21"/>
  <c r="Q360" i="21" s="1"/>
  <c r="R359" i="21"/>
  <c r="Q359" i="21" s="1"/>
  <c r="R358" i="21"/>
  <c r="Q358" i="21" s="1"/>
  <c r="R357" i="21"/>
  <c r="Q357" i="21" s="1"/>
  <c r="R356" i="21"/>
  <c r="Q356" i="21" s="1"/>
  <c r="R355" i="21"/>
  <c r="Q355" i="21" s="1"/>
  <c r="R354" i="21"/>
  <c r="Q354" i="21" s="1"/>
  <c r="R353" i="21"/>
  <c r="Q353" i="21" s="1"/>
  <c r="R352" i="21"/>
  <c r="Q352" i="21" s="1"/>
  <c r="R351" i="21"/>
  <c r="Q351" i="21" s="1"/>
  <c r="R350" i="21"/>
  <c r="Q350" i="21" s="1"/>
  <c r="R349" i="21"/>
  <c r="Q349" i="21" s="1"/>
  <c r="R348" i="21"/>
  <c r="Q348" i="21" s="1"/>
  <c r="R347" i="21"/>
  <c r="Q347" i="21" s="1"/>
  <c r="R346" i="21"/>
  <c r="Q346" i="21" s="1"/>
  <c r="R345" i="21"/>
  <c r="Q345" i="21" s="1"/>
  <c r="R344" i="21"/>
  <c r="Q344" i="21" s="1"/>
  <c r="R343" i="21"/>
  <c r="Q343" i="21" s="1"/>
  <c r="R342" i="21"/>
  <c r="Q342" i="21" s="1"/>
  <c r="R341" i="21"/>
  <c r="Q341" i="21" s="1"/>
  <c r="R340" i="21"/>
  <c r="Q340" i="21" s="1"/>
  <c r="R339" i="21"/>
  <c r="Q339" i="21" s="1"/>
  <c r="R338" i="21"/>
  <c r="Q338" i="21" s="1"/>
  <c r="R335" i="21"/>
  <c r="Q335" i="21" s="1"/>
  <c r="R334" i="21"/>
  <c r="Q334" i="21" s="1"/>
  <c r="R333" i="21"/>
  <c r="Q333" i="21" s="1"/>
  <c r="R332" i="21"/>
  <c r="Q332" i="21" s="1"/>
  <c r="R331" i="21"/>
  <c r="Q331" i="21" s="1"/>
  <c r="R330" i="21"/>
  <c r="Q330" i="21" s="1"/>
  <c r="R329" i="21"/>
  <c r="Q329" i="21" s="1"/>
  <c r="R328" i="21"/>
  <c r="Q328" i="21" s="1"/>
  <c r="R327" i="21"/>
  <c r="Q327" i="21" s="1"/>
  <c r="R326" i="21"/>
  <c r="Q326" i="21" s="1"/>
  <c r="R325" i="21"/>
  <c r="Q325" i="21" s="1"/>
  <c r="R324" i="21"/>
  <c r="Q324" i="21" s="1"/>
  <c r="R323" i="21"/>
  <c r="Q323" i="21" s="1"/>
  <c r="R322" i="21"/>
  <c r="Q322" i="21" s="1"/>
  <c r="R321" i="21"/>
  <c r="Q321" i="21" s="1"/>
  <c r="R319" i="21"/>
  <c r="Q319" i="21" s="1"/>
  <c r="R318" i="21"/>
  <c r="Q318" i="21" s="1"/>
  <c r="R317" i="21"/>
  <c r="Q317" i="21" s="1"/>
  <c r="R316" i="21"/>
  <c r="Q316" i="21" s="1"/>
  <c r="R315" i="21"/>
  <c r="Q315" i="21" s="1"/>
  <c r="R314" i="21"/>
  <c r="Q314" i="21" s="1"/>
  <c r="R313" i="21"/>
  <c r="Q313" i="21" s="1"/>
  <c r="R312" i="21"/>
  <c r="Q312" i="21" s="1"/>
  <c r="R311" i="21"/>
  <c r="Q311" i="21" s="1"/>
  <c r="R310" i="21"/>
  <c r="Q310" i="21" s="1"/>
  <c r="R309" i="21"/>
  <c r="Q309" i="21" s="1"/>
  <c r="R308" i="21"/>
  <c r="Q308" i="21" s="1"/>
  <c r="R307" i="21"/>
  <c r="Q307" i="21" s="1"/>
  <c r="R306" i="21"/>
  <c r="Q306" i="21" s="1"/>
  <c r="R305" i="21"/>
  <c r="Q305" i="21" s="1"/>
  <c r="R300" i="21"/>
  <c r="Q300" i="21" s="1"/>
  <c r="R303" i="21"/>
  <c r="Q303" i="21" s="1"/>
  <c r="R302" i="21"/>
  <c r="Q302" i="21" s="1"/>
  <c r="R299" i="21"/>
  <c r="Q299" i="21" s="1"/>
  <c r="R293" i="21"/>
  <c r="Q293" i="21" s="1"/>
  <c r="R292" i="21"/>
  <c r="Q292" i="21" s="1"/>
  <c r="R290" i="21"/>
  <c r="Q290" i="21" s="1"/>
  <c r="R289" i="21"/>
  <c r="Q289" i="21" s="1"/>
  <c r="R288" i="21"/>
  <c r="Q288" i="21" s="1"/>
  <c r="R287" i="21"/>
  <c r="Q287" i="21" s="1"/>
  <c r="R286" i="21"/>
  <c r="Q286" i="21" s="1"/>
  <c r="R285" i="21"/>
  <c r="Q285" i="21" s="1"/>
  <c r="R284" i="21"/>
  <c r="Q284" i="21" s="1"/>
  <c r="R283" i="21"/>
  <c r="Q283" i="21" s="1"/>
  <c r="R282" i="21"/>
  <c r="Q282" i="21" s="1"/>
  <c r="R281" i="21"/>
  <c r="Q281" i="21" s="1"/>
  <c r="R280" i="21"/>
  <c r="Q280" i="21" s="1"/>
  <c r="R279" i="21"/>
  <c r="Q279" i="21" s="1"/>
  <c r="R278" i="21"/>
  <c r="Q278" i="21" s="1"/>
  <c r="R277" i="21"/>
  <c r="Q277" i="21" s="1"/>
  <c r="R276" i="21"/>
  <c r="Q276" i="21" s="1"/>
  <c r="R274" i="21"/>
  <c r="Q274" i="21" s="1"/>
  <c r="R273" i="21"/>
  <c r="Q273" i="21" s="1"/>
  <c r="R272" i="21"/>
  <c r="Q272" i="21" s="1"/>
  <c r="R271" i="21"/>
  <c r="Q271" i="21" s="1"/>
  <c r="R270" i="21"/>
  <c r="Q270" i="21" s="1"/>
  <c r="R269" i="21"/>
  <c r="Q269" i="21" s="1"/>
  <c r="R268" i="21"/>
  <c r="Q268" i="21" s="1"/>
  <c r="R267" i="21"/>
  <c r="Q267" i="21" s="1"/>
  <c r="R266" i="21"/>
  <c r="Q266" i="21" s="1"/>
  <c r="R265" i="21"/>
  <c r="Q265" i="21" s="1"/>
  <c r="R264" i="21"/>
  <c r="Q264" i="21" s="1"/>
  <c r="R263" i="21"/>
  <c r="Q263" i="21" s="1"/>
  <c r="R262" i="21"/>
  <c r="Q262" i="21" s="1"/>
  <c r="R261" i="21"/>
  <c r="Q261" i="21" s="1"/>
  <c r="R260" i="21"/>
  <c r="Q260" i="21" s="1"/>
  <c r="R259" i="21"/>
  <c r="Q259" i="21" s="1"/>
  <c r="R258" i="21"/>
  <c r="Q258" i="21" s="1"/>
  <c r="R257" i="21"/>
  <c r="Q257" i="21" s="1"/>
  <c r="R256" i="21"/>
  <c r="Q256" i="21" s="1"/>
  <c r="R255" i="21"/>
  <c r="Q255" i="21" s="1"/>
  <c r="R254" i="21"/>
  <c r="Q254" i="21" s="1"/>
  <c r="R253" i="21"/>
  <c r="Q253" i="21" s="1"/>
  <c r="R252" i="21"/>
  <c r="Q252" i="21" s="1"/>
  <c r="R251" i="21"/>
  <c r="Q251" i="21" s="1"/>
  <c r="R250" i="21"/>
  <c r="Q250" i="21" s="1"/>
  <c r="R248" i="21"/>
  <c r="Q248" i="21" s="1"/>
  <c r="R247" i="21"/>
  <c r="Q247" i="21" s="1"/>
  <c r="R246" i="21"/>
  <c r="Q246" i="21" s="1"/>
  <c r="R245" i="21"/>
  <c r="Q245" i="21" s="1"/>
  <c r="R244" i="21"/>
  <c r="Q244" i="21" s="1"/>
  <c r="R243" i="21"/>
  <c r="Q243" i="21" s="1"/>
  <c r="R242" i="21"/>
  <c r="Q242" i="21" s="1"/>
  <c r="R241" i="21"/>
  <c r="Q241" i="21" s="1"/>
  <c r="R240" i="21"/>
  <c r="Q240" i="21" s="1"/>
  <c r="R239" i="21"/>
  <c r="Q239" i="21" s="1"/>
  <c r="R238" i="21"/>
  <c r="Q238" i="21" s="1"/>
  <c r="R237" i="21"/>
  <c r="Q237" i="21" s="1"/>
  <c r="R236" i="21"/>
  <c r="Q236" i="21" s="1"/>
  <c r="R235" i="21"/>
  <c r="Q235" i="21" s="1"/>
  <c r="R234" i="21"/>
  <c r="Q234" i="21" s="1"/>
  <c r="R233" i="21"/>
  <c r="Q233" i="21" s="1"/>
  <c r="R232" i="21"/>
  <c r="Q232" i="21" s="1"/>
  <c r="R231" i="21"/>
  <c r="Q231" i="21" s="1"/>
  <c r="R230" i="21"/>
  <c r="Q230" i="21" s="1"/>
  <c r="R229" i="21"/>
  <c r="Q229" i="21" s="1"/>
  <c r="R228" i="21"/>
  <c r="Q228" i="21" s="1"/>
  <c r="R226" i="21"/>
  <c r="Q226" i="21" s="1"/>
  <c r="R225" i="21"/>
  <c r="Q225" i="21" s="1"/>
  <c r="R224" i="21"/>
  <c r="Q224" i="21" s="1"/>
  <c r="R223" i="21"/>
  <c r="Q223" i="21" s="1"/>
  <c r="R222" i="21"/>
  <c r="Q222" i="21" s="1"/>
  <c r="R221" i="21"/>
  <c r="Q221" i="21" s="1"/>
  <c r="R220" i="21"/>
  <c r="Q220" i="21" s="1"/>
  <c r="R219" i="21"/>
  <c r="Q219" i="21" s="1"/>
  <c r="R218" i="21"/>
  <c r="Q218" i="21" s="1"/>
  <c r="R217" i="21"/>
  <c r="Q217" i="21" s="1"/>
  <c r="R216" i="21"/>
  <c r="Q216" i="21" s="1"/>
  <c r="R215" i="21"/>
  <c r="Q215" i="21" s="1"/>
  <c r="R214" i="21"/>
  <c r="Q214" i="21" s="1"/>
  <c r="R213" i="21"/>
  <c r="Q213" i="21" s="1"/>
  <c r="R212" i="21"/>
  <c r="Q212" i="21" s="1"/>
  <c r="R211" i="21"/>
  <c r="Q211" i="21" s="1"/>
  <c r="R210" i="21"/>
  <c r="Q210" i="21" s="1"/>
  <c r="R209" i="21"/>
  <c r="Q209" i="21" s="1"/>
  <c r="R208" i="21"/>
  <c r="Q208" i="21" s="1"/>
  <c r="R207" i="21"/>
  <c r="Q207" i="21" s="1"/>
  <c r="R206" i="21"/>
  <c r="Q206" i="21" s="1"/>
  <c r="R205" i="21"/>
  <c r="Q205" i="21" s="1"/>
  <c r="R203" i="21"/>
  <c r="Q203" i="21" s="1"/>
  <c r="R202" i="21"/>
  <c r="Q202" i="21" s="1"/>
  <c r="R201" i="21"/>
  <c r="Q201" i="21" s="1"/>
  <c r="R200" i="21"/>
  <c r="Q200" i="21" s="1"/>
  <c r="R198" i="21"/>
  <c r="Q198" i="21" s="1"/>
  <c r="R197" i="21"/>
  <c r="Q197" i="21" s="1"/>
  <c r="R196" i="21"/>
  <c r="Q196" i="21" s="1"/>
  <c r="R195" i="21"/>
  <c r="Q195" i="21" s="1"/>
  <c r="R194" i="21"/>
  <c r="Q194" i="21" s="1"/>
  <c r="R193" i="21"/>
  <c r="Q193" i="21" s="1"/>
  <c r="R192" i="21"/>
  <c r="Q192" i="21" s="1"/>
  <c r="R191" i="21"/>
  <c r="Q191" i="21" s="1"/>
  <c r="R190" i="21"/>
  <c r="Q190" i="21" s="1"/>
  <c r="R189" i="21"/>
  <c r="Q189" i="21" s="1"/>
  <c r="R188" i="21"/>
  <c r="Q188" i="21" s="1"/>
  <c r="R187" i="21"/>
  <c r="Q187" i="21" s="1"/>
  <c r="R186" i="21"/>
  <c r="Q186" i="21" s="1"/>
  <c r="R185" i="21"/>
  <c r="Q185" i="21" s="1"/>
  <c r="R184" i="21"/>
  <c r="Q184" i="21" s="1"/>
  <c r="R183" i="21"/>
  <c r="Q183" i="21" s="1"/>
  <c r="R182" i="21"/>
  <c r="Q182" i="21" s="1"/>
  <c r="R181" i="21"/>
  <c r="Q181" i="21" s="1"/>
  <c r="R180" i="21"/>
  <c r="Q180" i="21" s="1"/>
  <c r="R179" i="21"/>
  <c r="Q179" i="21" s="1"/>
  <c r="R178" i="21"/>
  <c r="Q178" i="21" s="1"/>
  <c r="R177" i="21"/>
  <c r="Q177" i="21" s="1"/>
  <c r="R176" i="21"/>
  <c r="Q176" i="21" s="1"/>
  <c r="R175" i="21"/>
  <c r="Q175" i="21" s="1"/>
  <c r="R174" i="21"/>
  <c r="Q174" i="21" s="1"/>
  <c r="R173" i="21"/>
  <c r="Q173" i="21" s="1"/>
  <c r="R172" i="21"/>
  <c r="Q172" i="21" s="1"/>
  <c r="R171" i="21"/>
  <c r="Q171" i="21" s="1"/>
  <c r="R170" i="21"/>
  <c r="Q170" i="21" s="1"/>
  <c r="R169" i="21"/>
  <c r="Q169" i="21" s="1"/>
  <c r="R168" i="21"/>
  <c r="Q168" i="21" s="1"/>
  <c r="R167" i="21"/>
  <c r="Q167" i="21" s="1"/>
  <c r="R166" i="21"/>
  <c r="Q166" i="21" s="1"/>
  <c r="R163" i="21"/>
  <c r="Q163" i="21" s="1"/>
  <c r="R162" i="21"/>
  <c r="Q162" i="21" s="1"/>
  <c r="R161" i="21"/>
  <c r="Q161" i="21" s="1"/>
  <c r="R160" i="21"/>
  <c r="Q160" i="21" s="1"/>
  <c r="R159" i="21"/>
  <c r="Q159" i="21" s="1"/>
  <c r="R158" i="21"/>
  <c r="Q158" i="21" s="1"/>
  <c r="R157" i="21"/>
  <c r="Q157" i="21" s="1"/>
  <c r="R156" i="21"/>
  <c r="Q156" i="21" s="1"/>
  <c r="R155" i="21"/>
  <c r="Q155" i="21" s="1"/>
  <c r="R154" i="21"/>
  <c r="Q154" i="21" s="1"/>
  <c r="R153" i="21"/>
  <c r="Q153" i="21" s="1"/>
  <c r="R152" i="21"/>
  <c r="Q152" i="21" s="1"/>
  <c r="R150" i="21"/>
  <c r="Q150" i="21" s="1"/>
  <c r="R149" i="21"/>
  <c r="Q149" i="21" s="1"/>
  <c r="R148" i="21"/>
  <c r="Q148" i="21" s="1"/>
  <c r="R147" i="21"/>
  <c r="Q147" i="21" s="1"/>
  <c r="R146" i="21"/>
  <c r="Q146" i="21" s="1"/>
  <c r="R145" i="21"/>
  <c r="Q145" i="21" s="1"/>
  <c r="R144" i="21"/>
  <c r="Q144" i="21" s="1"/>
  <c r="R143" i="21"/>
  <c r="Q143" i="21" s="1"/>
  <c r="R142" i="21"/>
  <c r="Q142" i="21" s="1"/>
  <c r="R141" i="21"/>
  <c r="Q141" i="21" s="1"/>
  <c r="R139" i="21"/>
  <c r="Q139" i="21" s="1"/>
  <c r="R138" i="21"/>
  <c r="Q138" i="21" s="1"/>
  <c r="R137" i="21"/>
  <c r="Q137" i="21" s="1"/>
  <c r="R136" i="21"/>
  <c r="Q136" i="21" s="1"/>
  <c r="R135" i="21"/>
  <c r="Q135" i="21" s="1"/>
  <c r="R134" i="21"/>
  <c r="Q134" i="21" s="1"/>
  <c r="R133" i="21"/>
  <c r="Q133" i="21" s="1"/>
  <c r="R132" i="21"/>
  <c r="Q132" i="21" s="1"/>
  <c r="R131" i="21"/>
  <c r="Q131" i="21" s="1"/>
  <c r="R130" i="21"/>
  <c r="Q130" i="21" s="1"/>
  <c r="R129" i="21"/>
  <c r="Q129" i="21" s="1"/>
  <c r="R128" i="21"/>
  <c r="Q128" i="21" s="1"/>
  <c r="R127" i="21"/>
  <c r="Q127" i="21" s="1"/>
  <c r="R126" i="21"/>
  <c r="Q126" i="21" s="1"/>
  <c r="R125" i="21"/>
  <c r="Q125" i="21" s="1"/>
  <c r="R123" i="21"/>
  <c r="Q123" i="21" s="1"/>
  <c r="R122" i="21"/>
  <c r="Q122" i="21" s="1"/>
  <c r="R121" i="21"/>
  <c r="Q121" i="21" s="1"/>
  <c r="R120" i="21"/>
  <c r="Q120" i="21" s="1"/>
  <c r="R119" i="21"/>
  <c r="Q119" i="21" s="1"/>
  <c r="R118" i="21"/>
  <c r="Q118" i="21" s="1"/>
  <c r="R117" i="21"/>
  <c r="Q117" i="21" s="1"/>
  <c r="R116" i="21"/>
  <c r="Q116" i="21" s="1"/>
  <c r="R115" i="21"/>
  <c r="Q115" i="21" s="1"/>
  <c r="R114" i="21"/>
  <c r="Q114" i="21" s="1"/>
  <c r="R113" i="21"/>
  <c r="Q113" i="21" s="1"/>
  <c r="R112" i="21"/>
  <c r="Q112" i="21" s="1"/>
  <c r="R111" i="21"/>
  <c r="Q111" i="21" s="1"/>
  <c r="R110" i="21"/>
  <c r="Q110" i="21" s="1"/>
  <c r="R109" i="21"/>
  <c r="Q109" i="21" s="1"/>
  <c r="R108" i="21"/>
  <c r="Q108" i="21" s="1"/>
  <c r="R107" i="21"/>
  <c r="Q107" i="21" s="1"/>
  <c r="R106" i="21"/>
  <c r="Q106" i="21" s="1"/>
  <c r="R104" i="21"/>
  <c r="Q104" i="21" s="1"/>
  <c r="R103" i="21"/>
  <c r="Q103" i="21" s="1"/>
  <c r="R102" i="21"/>
  <c r="Q102" i="21" s="1"/>
  <c r="R101" i="21"/>
  <c r="Q101" i="21" s="1"/>
  <c r="R100" i="21"/>
  <c r="Q100" i="21" s="1"/>
  <c r="R99" i="21"/>
  <c r="Q99" i="21" s="1"/>
  <c r="R98" i="21"/>
  <c r="Q98" i="21" s="1"/>
  <c r="R97" i="21"/>
  <c r="Q97" i="21" s="1"/>
  <c r="R96" i="21"/>
  <c r="Q96" i="21" s="1"/>
  <c r="R95" i="21"/>
  <c r="Q95" i="21" s="1"/>
  <c r="R94" i="21"/>
  <c r="Q94" i="21" s="1"/>
  <c r="R93" i="21"/>
  <c r="Q93" i="21" s="1"/>
  <c r="R92" i="21"/>
  <c r="Q92" i="21" s="1"/>
  <c r="R91" i="21"/>
  <c r="Q91" i="21" s="1"/>
  <c r="R90" i="21"/>
  <c r="Q90" i="21" s="1"/>
  <c r="R89" i="21"/>
  <c r="Q89" i="21" s="1"/>
  <c r="R88" i="21"/>
  <c r="Q88" i="21" s="1"/>
  <c r="R87" i="21"/>
  <c r="Q87" i="21" s="1"/>
  <c r="R86" i="21"/>
  <c r="Q86" i="21" s="1"/>
  <c r="R85" i="21"/>
  <c r="Q85" i="21" s="1"/>
  <c r="R84" i="21"/>
  <c r="Q84" i="21" s="1"/>
  <c r="R83" i="21"/>
  <c r="Q83" i="21" s="1"/>
  <c r="R82" i="21"/>
  <c r="Q82" i="21" s="1"/>
  <c r="R81" i="21"/>
  <c r="Q81" i="21" s="1"/>
  <c r="R79" i="21"/>
  <c r="Q79" i="21" s="1"/>
  <c r="R78" i="21"/>
  <c r="Q78" i="21" s="1"/>
  <c r="R77" i="21"/>
  <c r="Q77" i="21" s="1"/>
  <c r="R76" i="21"/>
  <c r="Q76" i="21" s="1"/>
  <c r="R75" i="21"/>
  <c r="Q75" i="21" s="1"/>
  <c r="R74" i="21"/>
  <c r="Q74" i="21" s="1"/>
  <c r="R73" i="21"/>
  <c r="Q73" i="21" s="1"/>
  <c r="R72" i="21"/>
  <c r="Q72" i="21" s="1"/>
  <c r="R71" i="21"/>
  <c r="Q71" i="21" s="1"/>
  <c r="R70" i="21"/>
  <c r="Q70" i="21" s="1"/>
  <c r="R69" i="21"/>
  <c r="Q69" i="21" s="1"/>
  <c r="R66" i="21"/>
  <c r="Q66" i="21" s="1"/>
  <c r="R65" i="21"/>
  <c r="Q65" i="21" s="1"/>
  <c r="R64" i="21"/>
  <c r="Q64" i="21" s="1"/>
  <c r="R63" i="21"/>
  <c r="Q63" i="21" s="1"/>
  <c r="R62" i="21"/>
  <c r="Q62" i="21" s="1"/>
  <c r="R61" i="21"/>
  <c r="Q61" i="21" s="1"/>
  <c r="R60" i="21"/>
  <c r="Q60" i="21" s="1"/>
  <c r="R59" i="21"/>
  <c r="Q59" i="21" s="1"/>
  <c r="R57" i="21"/>
  <c r="Q57" i="21" s="1"/>
  <c r="R56" i="21"/>
  <c r="Q56" i="21" s="1"/>
  <c r="R55" i="21"/>
  <c r="Q55" i="21" s="1"/>
  <c r="R54" i="21"/>
  <c r="Q54" i="21" s="1"/>
  <c r="R52" i="21"/>
  <c r="Q52" i="21" s="1"/>
  <c r="R51" i="21"/>
  <c r="Q51" i="21" s="1"/>
  <c r="R48" i="21"/>
  <c r="Q48" i="21" s="1"/>
  <c r="R47" i="21"/>
  <c r="Q47" i="21" s="1"/>
  <c r="R46" i="21"/>
  <c r="Q46" i="21" s="1"/>
  <c r="R45" i="21"/>
  <c r="Q45" i="21" s="1"/>
  <c r="R44" i="21"/>
  <c r="Q44" i="21" s="1"/>
  <c r="R43" i="21"/>
  <c r="Q43" i="21" s="1"/>
  <c r="R42" i="21"/>
  <c r="Q42" i="21" s="1"/>
  <c r="R41" i="21"/>
  <c r="Q41" i="21" s="1"/>
  <c r="R40" i="21"/>
  <c r="Q40" i="21" s="1"/>
  <c r="R39" i="21"/>
  <c r="Q39" i="21" s="1"/>
  <c r="R38" i="21"/>
  <c r="Q38" i="21" s="1"/>
  <c r="R37" i="21"/>
  <c r="Q37" i="21" s="1"/>
  <c r="R36" i="21"/>
  <c r="Q36" i="21" s="1"/>
  <c r="R35" i="21"/>
  <c r="Q35" i="21" s="1"/>
  <c r="R34" i="21"/>
  <c r="Q34" i="21" s="1"/>
  <c r="R33" i="21"/>
  <c r="Q33" i="21" s="1"/>
  <c r="R32" i="21"/>
  <c r="Q32" i="21" s="1"/>
  <c r="R31" i="21"/>
  <c r="Q31" i="21" s="1"/>
  <c r="R30" i="21"/>
  <c r="Q30" i="21" s="1"/>
  <c r="R29" i="21"/>
  <c r="Q29" i="21" s="1"/>
  <c r="R27" i="21"/>
  <c r="Q27" i="21" s="1"/>
  <c r="R26" i="21"/>
  <c r="Q26" i="21" s="1"/>
  <c r="R25" i="21"/>
  <c r="Q25" i="21" s="1"/>
  <c r="R24" i="21"/>
  <c r="Q24" i="21" s="1"/>
  <c r="R23" i="21"/>
  <c r="Q23" i="21" s="1"/>
  <c r="R22" i="21"/>
  <c r="Q22" i="21" s="1"/>
  <c r="R21" i="21"/>
  <c r="Q21" i="21" s="1"/>
  <c r="R298" i="21"/>
  <c r="Q298" i="21" s="1"/>
  <c r="R297" i="21"/>
  <c r="Q297" i="21" s="1"/>
  <c r="R296" i="21"/>
  <c r="Q296" i="21" s="1"/>
  <c r="R295" i="21"/>
  <c r="Q295" i="21" s="1"/>
  <c r="R294" i="21"/>
  <c r="Q294" i="21" s="1"/>
  <c r="R20" i="21"/>
  <c r="Q20" i="21" s="1"/>
  <c r="R19" i="21"/>
  <c r="Q19" i="21" s="1"/>
  <c r="R18" i="21"/>
  <c r="Q18" i="21" s="1"/>
  <c r="R17" i="21"/>
  <c r="Q17" i="21" s="1"/>
  <c r="R16" i="21"/>
  <c r="Q16" i="21" s="1"/>
  <c r="R15" i="21"/>
  <c r="Q15" i="21" s="1"/>
  <c r="R14" i="21"/>
  <c r="Q14" i="21" s="1"/>
  <c r="R13" i="21"/>
  <c r="Q13" i="21" s="1"/>
  <c r="R12" i="21"/>
  <c r="Q12" i="21" s="1"/>
  <c r="R11" i="21"/>
  <c r="Q11" i="21" s="1"/>
  <c r="R10" i="21"/>
  <c r="Q10" i="21" s="1"/>
  <c r="R9" i="21"/>
  <c r="Q9" i="21" s="1"/>
  <c r="R8" i="21"/>
  <c r="Q8" i="21" s="1"/>
  <c r="R7" i="21"/>
  <c r="Q7" i="21" s="1"/>
  <c r="R6" i="21"/>
  <c r="Q6" i="21" s="1"/>
  <c r="R5" i="21"/>
  <c r="Q5" i="21" s="1"/>
  <c r="R4" i="21"/>
  <c r="Q4" i="21" s="1"/>
  <c r="Q629" i="21" l="1"/>
  <c r="R629" i="21"/>
  <c r="C629" i="21"/>
  <c r="B629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4" authorId="0" shapeId="0" xr:uid="{B80EBEDC-2CCD-49EE-888A-4E4A57FEABCB}">
      <text>
        <r>
          <rPr>
            <sz val="8"/>
            <color rgb="FF000000"/>
            <rFont val="Arial"/>
            <family val="2"/>
          </rPr>
          <t>SVPS Nr. 88534</t>
        </r>
      </text>
    </comment>
    <comment ref="A5" authorId="0" shapeId="0" xr:uid="{BBDCB6FE-80D3-402F-A14E-A05031055E63}">
      <text>
        <r>
          <rPr>
            <sz val="9"/>
            <color rgb="FF000000"/>
            <rFont val="Arial"/>
            <family val="2"/>
          </rPr>
          <t>Lizenz Nr.: 239508</t>
        </r>
      </text>
    </comment>
    <comment ref="O5" authorId="0" shapeId="0" xr:uid="{6ABE7525-4833-44D1-A7D7-95D5E1D4D863}">
      <text>
        <r>
          <rPr>
            <sz val="9"/>
            <color rgb="FF000000"/>
            <rFont val="Arial"/>
            <family val="2"/>
          </rPr>
          <t>Pass Nr.: 89664</t>
        </r>
      </text>
    </comment>
    <comment ref="A7" authorId="0" shapeId="0" xr:uid="{9CF9543B-D5C8-4E3E-866E-E2686EBE45E3}">
      <text>
        <r>
          <rPr>
            <sz val="9"/>
            <color rgb="FF000000"/>
            <rFont val="Arial"/>
            <family val="2"/>
          </rPr>
          <t>Lizenz Nr.: 266761</t>
        </r>
      </text>
    </comment>
    <comment ref="O7" authorId="0" shapeId="0" xr:uid="{C3217373-2EDF-42E3-AF0E-D0B5D59105BC}">
      <text>
        <r>
          <rPr>
            <sz val="9"/>
            <color rgb="FF000000"/>
            <rFont val="Arial"/>
            <family val="2"/>
          </rPr>
          <t>Pass Nr.: 100092</t>
        </r>
      </text>
    </comment>
    <comment ref="O8" authorId="0" shapeId="0" xr:uid="{DD2ABC42-6A90-416C-B0C3-F1AA53EB486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70 112</t>
        </r>
      </text>
    </comment>
    <comment ref="O9" authorId="0" shapeId="0" xr:uid="{C3B3E179-13E5-4215-A8C5-21D793AEC4FF}">
      <text>
        <r>
          <rPr>
            <sz val="9"/>
            <color rgb="FF000000"/>
            <rFont val="Arial"/>
            <family val="2"/>
          </rPr>
          <t>Pass Nr: 96642</t>
        </r>
      </text>
    </comment>
    <comment ref="O10" authorId="0" shapeId="0" xr:uid="{83521B11-D99F-4B78-970C-48D24063E88D}">
      <text>
        <r>
          <rPr>
            <sz val="8"/>
            <color rgb="FF000000"/>
            <rFont val="Arial"/>
            <family val="2"/>
          </rPr>
          <t xml:space="preserve">Pass Nr: 94627
</t>
        </r>
      </text>
    </comment>
    <comment ref="A12" authorId="0" shapeId="0" xr:uid="{A0C6F401-DB75-45BA-A230-F066051523F2}">
      <text>
        <r>
          <rPr>
            <sz val="9"/>
            <color rgb="FF000000"/>
            <rFont val="Arial"/>
            <family val="2"/>
          </rPr>
          <t>Lizenz Nr.: 233368</t>
        </r>
      </text>
    </comment>
    <comment ref="O12" authorId="0" shapeId="0" xr:uid="{0480EF05-3A4E-49F7-80BD-62B378ED4DA2}">
      <text>
        <r>
          <rPr>
            <sz val="9"/>
            <color rgb="FF000000"/>
            <rFont val="Arial"/>
            <family val="2"/>
          </rPr>
          <t>Pass Nr.: 124448</t>
        </r>
      </text>
    </comment>
    <comment ref="O14" authorId="0" shapeId="0" xr:uid="{AAC0A564-79E1-4079-8F87-C4B885D5FE99}">
      <text>
        <r>
          <rPr>
            <sz val="8"/>
            <color rgb="FF000000"/>
            <rFont val="Arial"/>
            <family val="2"/>
          </rPr>
          <t>Pass Nr: 86400</t>
        </r>
      </text>
    </comment>
    <comment ref="O15" authorId="0" shapeId="0" xr:uid="{34C1054B-EF38-4D8B-BF5C-3F6F59DFDAE9}">
      <text>
        <r>
          <rPr>
            <sz val="8"/>
            <color rgb="FF000000"/>
            <rFont val="Arial"/>
            <family val="2"/>
          </rPr>
          <t>Pass Nr: 86022</t>
        </r>
      </text>
    </comment>
    <comment ref="O16" authorId="0" shapeId="0" xr:uid="{4BF28FEC-D27D-449D-998D-AA18049E6BB1}">
      <text>
        <r>
          <rPr>
            <sz val="8"/>
            <color rgb="FF000000"/>
            <rFont val="Arial"/>
            <family val="2"/>
          </rPr>
          <t xml:space="preserve">Pass Nr. SUI 59221
</t>
        </r>
      </text>
    </comment>
    <comment ref="O17" authorId="0" shapeId="0" xr:uid="{F40D13D9-89A7-4A64-87FE-1A444750BDF5}">
      <text>
        <r>
          <rPr>
            <sz val="8"/>
            <color rgb="FF000000"/>
            <rFont val="Arial"/>
            <family val="2"/>
          </rPr>
          <t xml:space="preserve">Pass Nr. SUI 58670
</t>
        </r>
        <r>
          <rPr>
            <sz val="11"/>
            <color theme="1"/>
            <rFont val="Arial"/>
            <family val="2"/>
          </rPr>
          <t xml:space="preserve">
</t>
        </r>
      </text>
    </comment>
    <comment ref="O18" authorId="0" shapeId="0" xr:uid="{490CAA08-D1BE-479A-808D-73E4AA140351}">
      <text>
        <r>
          <rPr>
            <sz val="8"/>
            <color rgb="FF000000"/>
            <rFont val="Arial"/>
            <family val="2"/>
          </rPr>
          <t>Pass Nr: 90388
FEI/ FRA:12510
Bes: Mézy Marcel</t>
        </r>
      </text>
    </comment>
    <comment ref="O19" authorId="0" shapeId="0" xr:uid="{AB344DBE-34B2-4320-B94D-F51F6987162D}">
      <text>
        <r>
          <rPr>
            <sz val="8"/>
            <color rgb="FF000000"/>
            <rFont val="Arial"/>
            <family val="2"/>
          </rPr>
          <t xml:space="preserve">Pass Nr: 93564
</t>
        </r>
      </text>
    </comment>
    <comment ref="O20" authorId="0" shapeId="0" xr:uid="{F17EB325-2C0C-4658-A64C-1C20BFA77C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49 268</t>
        </r>
      </text>
    </comment>
    <comment ref="O21" authorId="0" shapeId="0" xr:uid="{B2A47A62-5A28-488A-8DD6-F7435611F8A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64 308</t>
        </r>
      </text>
    </comment>
    <comment ref="O22" authorId="0" shapeId="0" xr:uid="{59407119-C3B8-4B64-9A12-3CEE68E1AEB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76670</t>
        </r>
      </text>
    </comment>
    <comment ref="O23" authorId="0" shapeId="0" xr:uid="{4D358314-3DF7-4914-9A0F-9799E915B149}">
      <text>
        <r>
          <rPr>
            <sz val="9"/>
            <color rgb="FF000000"/>
            <rFont val="Arial"/>
            <family val="2"/>
          </rPr>
          <t>SVPS Nr.: 98179</t>
        </r>
      </text>
    </comment>
    <comment ref="O24" authorId="0" shapeId="0" xr:uid="{BFA4B8E5-D33B-4F8A-9B2D-01017D593A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82 472</t>
        </r>
      </text>
    </comment>
    <comment ref="O25" authorId="0" shapeId="0" xr:uid="{0F1AB3A5-13CB-48F4-8F81-A13F1155C74C}">
      <text>
        <r>
          <rPr>
            <sz val="9"/>
            <color rgb="FF000000"/>
            <rFont val="Arial"/>
            <family val="2"/>
          </rPr>
          <t>Pass Nr.: 105990</t>
        </r>
      </text>
    </comment>
    <comment ref="O26" authorId="0" shapeId="0" xr:uid="{CAF775F9-D227-4FD5-939D-574484023D5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Nr.88030</t>
        </r>
        <r>
          <rPr>
            <sz val="8"/>
            <color rgb="FF000000"/>
            <rFont val="Arial"/>
            <family val="2"/>
          </rPr>
          <t xml:space="preserve">
Bes. Knobel Uschy</t>
        </r>
      </text>
    </comment>
    <comment ref="A27" authorId="0" shapeId="0" xr:uid="{822E08BE-58D0-473E-9EF6-ABF70C441C25}">
      <text>
        <r>
          <rPr>
            <sz val="9"/>
            <color rgb="FF000000"/>
            <rFont val="Arial"/>
            <family val="2"/>
          </rPr>
          <t>Lizenz Nr.: 257383</t>
        </r>
      </text>
    </comment>
    <comment ref="O27" authorId="0" shapeId="0" xr:uid="{0F7B187A-795C-4F5E-805F-B95945C17FEE}">
      <text>
        <r>
          <rPr>
            <b/>
            <sz val="9"/>
            <color rgb="FF000000"/>
            <rFont val="Arial"/>
            <family val="2"/>
          </rPr>
          <t xml:space="preserve">Pass Nr.: </t>
        </r>
        <r>
          <rPr>
            <sz val="9"/>
            <color rgb="FF000000"/>
            <rFont val="Arial"/>
            <family val="2"/>
          </rPr>
          <t>120550</t>
        </r>
      </text>
    </comment>
    <comment ref="A31" authorId="0" shapeId="0" xr:uid="{A2EE3165-CD4D-40B6-8FDA-C506D83498B7}">
      <text>
        <r>
          <rPr>
            <sz val="9"/>
            <color rgb="FF000000"/>
            <rFont val="Arial"/>
            <family val="2"/>
          </rPr>
          <t>Lizenz Nr.: 113493</t>
        </r>
      </text>
    </comment>
    <comment ref="O31" authorId="0" shapeId="0" xr:uid="{B8F757A2-8188-4BBF-86B2-E2233DB5D8D5}">
      <text>
        <r>
          <rPr>
            <sz val="8"/>
            <color rgb="FF000000"/>
            <rFont val="Arial"/>
            <family val="2"/>
          </rPr>
          <t xml:space="preserve">Pass Nr:76664
</t>
        </r>
      </text>
    </comment>
    <comment ref="O32" authorId="0" shapeId="0" xr:uid="{81892C4E-909C-493F-B476-708C4A9A81CD}">
      <text>
        <r>
          <rPr>
            <sz val="9"/>
            <color rgb="FF000000"/>
            <rFont val="Arial"/>
            <family val="2"/>
          </rPr>
          <t>Pass Nr. 106500</t>
        </r>
      </text>
    </comment>
    <comment ref="O33" authorId="0" shapeId="0" xr:uid="{06107E72-6011-4060-B311-870F3C175EA5}">
      <text>
        <r>
          <rPr>
            <sz val="8"/>
            <color rgb="FF000000"/>
            <rFont val="Arial"/>
            <family val="2"/>
          </rPr>
          <t>Pass Nr. FRA-04 381</t>
        </r>
      </text>
    </comment>
    <comment ref="A34" authorId="0" shapeId="0" xr:uid="{D6B3C172-C392-4C42-815E-3D90BCC5E989}">
      <text>
        <r>
          <rPr>
            <sz val="9"/>
            <color rgb="FF000000"/>
            <rFont val="Arial"/>
            <family val="2"/>
          </rPr>
          <t>Lizenz Nr.: 258544</t>
        </r>
      </text>
    </comment>
    <comment ref="O34" authorId="0" shapeId="0" xr:uid="{62195970-243D-4A59-AAAA-69E86E331DE9}">
      <text>
        <r>
          <rPr>
            <sz val="9"/>
            <color rgb="FF000000"/>
            <rFont val="Arial"/>
            <family val="2"/>
          </rPr>
          <t>Pass Nr.: 119866</t>
        </r>
      </text>
    </comment>
    <comment ref="A35" authorId="0" shapeId="0" xr:uid="{3D322080-8A92-455C-B7FC-C8D647CB0504}">
      <text>
        <r>
          <rPr>
            <sz val="9"/>
            <color rgb="FF000000"/>
            <rFont val="Arial"/>
            <family val="2"/>
          </rPr>
          <t>Brevet Nr.: 239133</t>
        </r>
      </text>
    </comment>
    <comment ref="O35" authorId="0" shapeId="0" xr:uid="{B2FDF3D4-239A-4567-9319-DD7FC802ECC8}">
      <text>
        <r>
          <rPr>
            <sz val="9"/>
            <color rgb="FF000000"/>
            <rFont val="Arial"/>
            <family val="2"/>
          </rPr>
          <t>Pass Nr.: 129741</t>
        </r>
      </text>
    </comment>
    <comment ref="O38" authorId="0" shapeId="0" xr:uid="{82E63A69-0593-41DE-AA79-F5966C2222DF}">
      <text>
        <r>
          <rPr>
            <sz val="8"/>
            <color rgb="FF000000"/>
            <rFont val="Arial"/>
            <family val="2"/>
          </rPr>
          <t>Pass Nr: 70368</t>
        </r>
      </text>
    </comment>
    <comment ref="A40" authorId="0" shapeId="0" xr:uid="{2E078790-67B9-458F-B89C-C5378DE2B19A}">
      <text>
        <r>
          <rPr>
            <sz val="9"/>
            <color rgb="FF000000"/>
            <rFont val="Arial"/>
            <family val="2"/>
          </rPr>
          <t>Lizenz Nr.: 120315</t>
        </r>
      </text>
    </comment>
    <comment ref="O40" authorId="0" shapeId="0" xr:uid="{A9BBEE7B-22FC-4E7F-9788-C132EF0EE512}">
      <text>
        <r>
          <rPr>
            <sz val="8"/>
            <color rgb="FF000000"/>
            <rFont val="Arial"/>
            <family val="2"/>
          </rPr>
          <t>Pass Nr: 95563</t>
        </r>
      </text>
    </comment>
    <comment ref="O41" authorId="0" shapeId="0" xr:uid="{B8764EFD-8983-428A-AE35-8B1E0F94814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SUI - 06424</t>
        </r>
      </text>
    </comment>
    <comment ref="O42" authorId="0" shapeId="0" xr:uid="{21E943B8-A858-49F4-86D8-51F4A190A67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79142</t>
        </r>
      </text>
    </comment>
    <comment ref="O43" authorId="0" shapeId="0" xr:uid="{88A29EAD-3AA2-4191-8EB4-AEC8F09325E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60 586 / FEI SUI - 08236</t>
        </r>
      </text>
    </comment>
    <comment ref="O44" authorId="0" shapeId="0" xr:uid="{5715162D-81CD-4F3D-9B13-FF77B1DFA150}">
      <text>
        <r>
          <rPr>
            <sz val="9"/>
            <color rgb="FF000000"/>
            <rFont val="Arial"/>
            <family val="2"/>
          </rPr>
          <t>Pass Nr.: 126498</t>
        </r>
      </text>
    </comment>
    <comment ref="O45" authorId="0" shapeId="0" xr:uid="{3440A211-8192-49D7-9144-2E7CB44F795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76 625</t>
        </r>
      </text>
    </comment>
    <comment ref="O46" authorId="0" shapeId="0" xr:uid="{5E9AA531-CF29-4E2C-9E75-D63EAC7B453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53 677</t>
        </r>
      </text>
    </comment>
    <comment ref="O47" authorId="0" shapeId="0" xr:uid="{1557CF6E-DDF5-4E1A-A4A7-6F36EE3293B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61 036</t>
        </r>
      </text>
    </comment>
    <comment ref="O52" authorId="0" shapeId="0" xr:uid="{91FEBABF-D27D-4820-A5C3-D084F13884AC}">
      <text>
        <r>
          <rPr>
            <sz val="8"/>
            <color rgb="FF000000"/>
            <rFont val="Arial"/>
            <family val="2"/>
          </rPr>
          <t>Pass Nr:  84865</t>
        </r>
      </text>
    </comment>
    <comment ref="O53" authorId="0" shapeId="0" xr:uid="{D4DA4212-1D27-428E-B132-35F4C659E673}">
      <text>
        <r>
          <rPr>
            <sz val="8"/>
            <color rgb="FF000000"/>
            <rFont val="Arial"/>
            <family val="2"/>
          </rPr>
          <t>Pass Nr: 84864</t>
        </r>
      </text>
    </comment>
    <comment ref="O54" authorId="0" shapeId="0" xr:uid="{DCD74D4D-10F3-4C5F-8E57-D061B089524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79 763</t>
        </r>
      </text>
    </comment>
    <comment ref="O56" authorId="0" shapeId="0" xr:uid="{0E82546C-67E6-4EEE-ADF5-9AAEB15A3DE3}">
      <text>
        <r>
          <rPr>
            <sz val="9"/>
            <color rgb="FF000000"/>
            <rFont val="Arial"/>
            <family val="2"/>
          </rPr>
          <t>Pass Nr.: 119309</t>
        </r>
      </text>
    </comment>
    <comment ref="O57" authorId="0" shapeId="0" xr:uid="{51588BF3-2E7E-4CC3-AD9A-F468AFA0710E}">
      <text>
        <r>
          <rPr>
            <sz val="9"/>
            <color rgb="FF000000"/>
            <rFont val="Arial"/>
            <family val="2"/>
          </rPr>
          <t>Pass Nr.: 102907</t>
        </r>
      </text>
    </comment>
    <comment ref="A59" authorId="0" shapeId="0" xr:uid="{56ABD04B-5CF3-453E-98FE-C78A2FA80DFB}">
      <text>
        <r>
          <rPr>
            <sz val="9"/>
            <color rgb="FF000000"/>
            <rFont val="Arial"/>
            <family val="2"/>
          </rPr>
          <t>Lizenz Nr.: 223077</t>
        </r>
      </text>
    </comment>
    <comment ref="O59" authorId="0" shapeId="0" xr:uid="{2D66FBAA-F904-401E-AC35-A5C267B4EE1A}">
      <text>
        <r>
          <rPr>
            <sz val="9"/>
            <color rgb="FF000000"/>
            <rFont val="Arial"/>
            <family val="2"/>
          </rPr>
          <t>Pass Nr.: 125272</t>
        </r>
      </text>
    </comment>
    <comment ref="O60" authorId="0" shapeId="0" xr:uid="{DFB0D950-62A7-4F45-BF73-747E827E78D3}">
      <text>
        <r>
          <rPr>
            <sz val="8"/>
            <color rgb="FF000000"/>
            <rFont val="Arial"/>
            <family val="2"/>
          </rPr>
          <t>Pass Nr: 80854</t>
        </r>
      </text>
    </comment>
    <comment ref="O61" authorId="0" shapeId="0" xr:uid="{32602E23-4ABF-4B69-AFE8-74D427204E85}">
      <text>
        <r>
          <rPr>
            <sz val="9"/>
            <color rgb="FF000000"/>
            <rFont val="Arial"/>
            <family val="2"/>
          </rPr>
          <t>Pass Nr.: 122263</t>
        </r>
      </text>
    </comment>
    <comment ref="O62" authorId="0" shapeId="0" xr:uid="{A2E3DFA8-F34E-49D3-BC53-8DD85F01FBAC}">
      <text>
        <r>
          <rPr>
            <sz val="8"/>
            <color rgb="FF000000"/>
            <rFont val="Arial"/>
            <family val="2"/>
          </rPr>
          <t>Pass Nr: 87231
Bes: Meyer Simone</t>
        </r>
      </text>
    </comment>
    <comment ref="A63" authorId="0" shapeId="0" xr:uid="{0A723E86-ED44-40DC-87D8-B491027957F7}">
      <text>
        <r>
          <rPr>
            <sz val="9"/>
            <color rgb="FF000000"/>
            <rFont val="Arial"/>
            <family val="2"/>
          </rPr>
          <t>Lizenz Nr.: 309220</t>
        </r>
      </text>
    </comment>
    <comment ref="O63" authorId="0" shapeId="0" xr:uid="{6253B16F-BE8E-4746-9E9C-5BF69C016D0F}">
      <text>
        <r>
          <rPr>
            <sz val="9"/>
            <color rgb="FF000000"/>
            <rFont val="Arial"/>
            <family val="2"/>
          </rPr>
          <t>Pass Ne.: 212085</t>
        </r>
      </text>
    </comment>
    <comment ref="A66" authorId="0" shapeId="0" xr:uid="{B9FD2D0C-02BB-4584-BC9E-FA897C5FF7CD}">
      <text>
        <r>
          <rPr>
            <sz val="9"/>
            <color rgb="FF000000"/>
            <rFont val="Arial"/>
            <family val="2"/>
          </rPr>
          <t>126930</t>
        </r>
      </text>
    </comment>
    <comment ref="O66" authorId="0" shapeId="0" xr:uid="{F31B9DC6-F29F-4B78-BA7B-880A4E61D3F2}">
      <text>
        <r>
          <rPr>
            <sz val="8"/>
            <color rgb="FF000000"/>
            <rFont val="Arial"/>
            <family val="2"/>
          </rPr>
          <t>Pass Nr: 68765</t>
        </r>
      </text>
    </comment>
    <comment ref="A67" authorId="0" shapeId="0" xr:uid="{22301230-21E0-4004-B14E-14815899467A}">
      <text>
        <r>
          <rPr>
            <sz val="9"/>
            <color rgb="FF000000"/>
            <rFont val="Arial"/>
            <family val="2"/>
          </rPr>
          <t>126930</t>
        </r>
      </text>
    </comment>
    <comment ref="O67" authorId="0" shapeId="0" xr:uid="{72E2F1BE-F8CF-497D-8DD7-0D53BB14138A}">
      <text>
        <r>
          <rPr>
            <sz val="8"/>
            <color rgb="FF000000"/>
            <rFont val="Arial"/>
            <family val="2"/>
          </rPr>
          <t>Pass Nr: 68765</t>
        </r>
      </text>
    </comment>
    <comment ref="O69" authorId="0" shapeId="0" xr:uid="{E1E1B93A-CE44-4FA5-8F5B-0DD8DD37790A}">
      <text>
        <r>
          <rPr>
            <sz val="9"/>
            <color rgb="FF000000"/>
            <rFont val="Arial"/>
            <family val="2"/>
          </rPr>
          <t>Pass Nr.: 128186
Bes. Braun Therese</t>
        </r>
      </text>
    </comment>
    <comment ref="O70" authorId="0" shapeId="0" xr:uid="{30D15759-FF5E-4D54-B4DA-9E46AE4AD4A1}">
      <text>
        <r>
          <rPr>
            <sz val="9"/>
            <color rgb="FF000000"/>
            <rFont val="Arial"/>
            <family val="2"/>
          </rPr>
          <t>Pass Nr.: 131289</t>
        </r>
      </text>
    </comment>
    <comment ref="O72" authorId="0" shapeId="0" xr:uid="{F84CD547-540A-4733-9187-595B737BEA9D}">
      <text>
        <r>
          <rPr>
            <sz val="8"/>
            <color rgb="FF000000"/>
            <rFont val="Arial"/>
            <family val="2"/>
          </rPr>
          <t>Pass Nr: 81085</t>
        </r>
      </text>
    </comment>
    <comment ref="O73" authorId="0" shapeId="0" xr:uid="{1BBFC66D-0E3F-4E2F-AE68-7E9063EDDBF6}">
      <text>
        <r>
          <rPr>
            <sz val="8"/>
            <color rgb="FF000000"/>
            <rFont val="Arial"/>
            <family val="2"/>
          </rPr>
          <t>Pass Nr: 95242</t>
        </r>
      </text>
    </comment>
    <comment ref="O74" authorId="0" shapeId="0" xr:uid="{B3681616-2CB7-4CF9-BBCA-CC8D1FE454EB}">
      <text>
        <r>
          <rPr>
            <sz val="9"/>
            <color rgb="FF000000"/>
            <rFont val="Arial"/>
            <family val="2"/>
          </rPr>
          <t>Pass Nr.: 120756
Bes. Hugener Leopold</t>
        </r>
      </text>
    </comment>
    <comment ref="A75" authorId="0" shapeId="0" xr:uid="{050027C7-B87A-40A2-A9F7-EB13B9C42B0F}">
      <text>
        <r>
          <rPr>
            <sz val="9"/>
            <color rgb="FF000000"/>
            <rFont val="Arial"/>
            <family val="2"/>
          </rPr>
          <t>Lizenz Nr.: 263695</t>
        </r>
      </text>
    </comment>
    <comment ref="O75" authorId="0" shapeId="0" xr:uid="{C2A670F4-CF07-4E85-B34C-670716F2C404}">
      <text>
        <r>
          <rPr>
            <sz val="8"/>
            <color rgb="FF000000"/>
            <rFont val="Arial"/>
            <family val="2"/>
          </rPr>
          <t>Pass Nr: 81370
Bes: Bernhard Niklaus</t>
        </r>
      </text>
    </comment>
    <comment ref="O76" authorId="0" shapeId="0" xr:uid="{32861220-1278-4099-854D-0ECFD351E4D8}">
      <text>
        <r>
          <rPr>
            <sz val="8"/>
            <color rgb="FF000000"/>
            <rFont val="Arial"/>
            <family val="2"/>
          </rPr>
          <t>Pass Nr. 70 008
Bes. Wicki Daniela</t>
        </r>
      </text>
    </comment>
    <comment ref="O77" authorId="0" shapeId="0" xr:uid="{D3F5F10E-26E0-405D-A832-EF5E2A6D23E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81071</t>
        </r>
      </text>
    </comment>
    <comment ref="A78" authorId="0" shapeId="0" xr:uid="{3A0ABE68-C702-4A17-98D5-61B1BC224015}">
      <text>
        <r>
          <rPr>
            <sz val="9"/>
            <color rgb="FF000000"/>
            <rFont val="Arial"/>
            <family val="2"/>
          </rPr>
          <t>Nr.: 267805</t>
        </r>
      </text>
    </comment>
    <comment ref="O78" authorId="0" shapeId="0" xr:uid="{928C8CA4-6CA0-4640-AA2C-8101F88F06DB}">
      <text>
        <r>
          <rPr>
            <sz val="8"/>
            <color rgb="FF000000"/>
            <rFont val="Arial"/>
            <family val="2"/>
          </rPr>
          <t xml:space="preserve">Pass Nr. 69110
</t>
        </r>
      </text>
    </comment>
    <comment ref="O79" authorId="0" shapeId="0" xr:uid="{D7A47AB4-674F-447A-9DD3-D27A40FD817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31698</t>
        </r>
      </text>
    </comment>
    <comment ref="O82" authorId="0" shapeId="0" xr:uid="{E6695812-5A67-4F46-BA35-B69C0D319070}">
      <text>
        <r>
          <rPr>
            <sz val="8"/>
            <color rgb="FF000000"/>
            <rFont val="Arial"/>
            <family val="2"/>
          </rPr>
          <t>Pass Nr: 91153</t>
        </r>
      </text>
    </comment>
    <comment ref="O83" authorId="0" shapeId="0" xr:uid="{4A2860FD-8024-47CE-B0B4-44D8BCF9A7B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07 231</t>
        </r>
      </text>
    </comment>
    <comment ref="O85" authorId="0" shapeId="0" xr:uid="{2677B409-BECE-4B21-A556-F966BC4242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73317</t>
        </r>
      </text>
    </comment>
    <comment ref="O86" authorId="0" shapeId="0" xr:uid="{D323B5AD-59C3-4A4A-8612-EC1DDE8658F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75076</t>
        </r>
      </text>
    </comment>
    <comment ref="O87" authorId="0" shapeId="0" xr:uid="{7C2D039F-BDEA-4E1C-BB9D-C367815E352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73318</t>
        </r>
      </text>
    </comment>
    <comment ref="O91" authorId="0" shapeId="0" xr:uid="{88183E42-601B-4150-9DBE-F0BC5F41654B}">
      <text>
        <r>
          <rPr>
            <sz val="9"/>
            <color rgb="FF000000"/>
            <rFont val="Arial"/>
            <family val="2"/>
          </rPr>
          <t>SVPS Pass Nr:. 115261</t>
        </r>
      </text>
    </comment>
    <comment ref="O92" authorId="0" shapeId="0" xr:uid="{C0968122-7623-45A6-91DE-640D7D98A49A}">
      <text>
        <r>
          <rPr>
            <sz val="9"/>
            <color rgb="FF000000"/>
            <rFont val="Arial"/>
            <family val="2"/>
          </rPr>
          <t>Pass Nr.: 95925</t>
        </r>
      </text>
    </comment>
    <comment ref="A93" authorId="0" shapeId="0" xr:uid="{08F01764-6B80-4079-9C11-8381DAFF7208}">
      <text>
        <r>
          <rPr>
            <sz val="9"/>
            <color rgb="FF000000"/>
            <rFont val="Arial"/>
            <family val="2"/>
          </rPr>
          <t>Nr.: 247096</t>
        </r>
      </text>
    </comment>
    <comment ref="O93" authorId="0" shapeId="0" xr:uid="{7211004D-5C2E-4191-AD91-7FA4484B1E35}">
      <text>
        <r>
          <rPr>
            <sz val="8"/>
            <color rgb="FF000000"/>
            <rFont val="Arial"/>
            <family val="2"/>
          </rPr>
          <t>Pass Nr: 102607</t>
        </r>
      </text>
    </comment>
    <comment ref="A95" authorId="0" shapeId="0" xr:uid="{241CA607-B964-49D2-9AE2-863F30976192}">
      <text>
        <r>
          <rPr>
            <sz val="9"/>
            <color rgb="FF000000"/>
            <rFont val="Arial"/>
            <family val="2"/>
          </rPr>
          <t>Nr.: 312906</t>
        </r>
      </text>
    </comment>
    <comment ref="A96" authorId="0" shapeId="0" xr:uid="{D33E8F29-445B-4C50-84A2-B84D3C37DB63}">
      <text>
        <r>
          <rPr>
            <sz val="9"/>
            <color rgb="FF000000"/>
            <rFont val="Arial"/>
            <family val="2"/>
          </rPr>
          <t>Nr.: 312906</t>
        </r>
      </text>
    </comment>
    <comment ref="O96" authorId="0" shapeId="0" xr:uid="{62B4ED90-9D40-46F9-A71B-66E620918474}">
      <text>
        <r>
          <rPr>
            <sz val="9"/>
            <color rgb="FF000000"/>
            <rFont val="Arial"/>
            <family val="2"/>
          </rPr>
          <t>Pass Nr.: 121746</t>
        </r>
      </text>
    </comment>
    <comment ref="O97" authorId="0" shapeId="0" xr:uid="{68BB964F-D1AA-4FCE-B328-3A88BFBDCD5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69 381</t>
        </r>
      </text>
    </comment>
    <comment ref="A98" authorId="0" shapeId="0" xr:uid="{86705438-D3D2-444A-A576-91AC436E2256}">
      <text>
        <r>
          <rPr>
            <sz val="9"/>
            <color rgb="FF000000"/>
            <rFont val="Arial"/>
            <family val="2"/>
          </rPr>
          <t>Brevet Nr.: 122053</t>
        </r>
      </text>
    </comment>
    <comment ref="O98" authorId="0" shapeId="0" xr:uid="{01389C42-CAE9-403F-A7EC-5D3890A77086}">
      <text>
        <r>
          <rPr>
            <sz val="9"/>
            <color rgb="FF000000"/>
            <rFont val="Arial"/>
            <family val="2"/>
          </rPr>
          <t>Pass Nr.: 100651</t>
        </r>
      </text>
    </comment>
    <comment ref="O99" authorId="0" shapeId="0" xr:uid="{9A6D4CA2-A541-4E5A-9868-4CA7B10B8D2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50 845</t>
        </r>
      </text>
    </comment>
    <comment ref="O100" authorId="0" shapeId="0" xr:uid="{CC5A2131-AEB2-41FE-B05D-3E05FFC69D6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 462</t>
        </r>
      </text>
    </comment>
    <comment ref="O101" authorId="0" shapeId="0" xr:uid="{45E4D54A-8B6C-4B59-A18E-B36B1BD6F09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92192</t>
        </r>
        <r>
          <rPr>
            <sz val="8"/>
            <color rgb="FF000000"/>
            <rFont val="Arial"/>
            <family val="2"/>
          </rPr>
          <t xml:space="preserve">
Bes: Christen Marianne</t>
        </r>
      </text>
    </comment>
    <comment ref="A103" authorId="0" shapeId="0" xr:uid="{FBC014DA-87E1-4F4D-B042-CA6E3A0F7C24}">
      <text>
        <r>
          <rPr>
            <sz val="9"/>
            <color rgb="FF000000"/>
            <rFont val="Arial"/>
            <family val="2"/>
          </rPr>
          <t>Lizenz Nr.: 268709</t>
        </r>
      </text>
    </comment>
    <comment ref="O103" authorId="0" shapeId="0" xr:uid="{973B5EAD-2FCE-4AB3-8F65-28A24E8411D8}">
      <text>
        <r>
          <rPr>
            <sz val="9"/>
            <color rgb="FF000000"/>
            <rFont val="Arial"/>
            <family val="2"/>
          </rPr>
          <t>Pass Nr.: 118231</t>
        </r>
      </text>
    </comment>
    <comment ref="A104" authorId="0" shapeId="0" xr:uid="{598C0450-6EF2-44B5-A8E7-F668D1BD48FD}">
      <text>
        <r>
          <rPr>
            <sz val="9"/>
            <color rgb="FF000000"/>
            <rFont val="Arial"/>
            <family val="2"/>
          </rPr>
          <t>Lizenz Nr.: 268709</t>
        </r>
      </text>
    </comment>
    <comment ref="O104" authorId="0" shapeId="0" xr:uid="{DFFA9E02-3545-4F7B-BD87-416686AEF484}">
      <text>
        <r>
          <rPr>
            <sz val="8"/>
            <color rgb="FF000000"/>
            <rFont val="Arial"/>
            <family val="2"/>
          </rPr>
          <t>Pass Nr. 86504</t>
        </r>
      </text>
    </comment>
    <comment ref="A112" authorId="0" shapeId="0" xr:uid="{0EDEBA63-5B03-40C4-A129-44AEA45B07D1}">
      <text>
        <r>
          <rPr>
            <sz val="9"/>
            <color rgb="FF000000"/>
            <rFont val="Arial"/>
            <family val="2"/>
          </rPr>
          <t>Lizenz Nr.: 125108</t>
        </r>
      </text>
    </comment>
    <comment ref="O112" authorId="0" shapeId="0" xr:uid="{C66B4146-3BD7-40A6-B668-455909E7C48F}">
      <text>
        <r>
          <rPr>
            <sz val="8"/>
            <color rgb="FF000000"/>
            <rFont val="Arial"/>
            <family val="2"/>
          </rPr>
          <t>Pass Nr: 79250</t>
        </r>
      </text>
    </comment>
    <comment ref="A115" authorId="0" shapeId="0" xr:uid="{63B377AF-8522-44C9-BC35-4DF93D61EF6C}">
      <text>
        <r>
          <rPr>
            <sz val="9"/>
            <color rgb="FF000000"/>
            <rFont val="Arial"/>
            <family val="2"/>
          </rPr>
          <t>Lizenz Nr.: 242255</t>
        </r>
      </text>
    </comment>
    <comment ref="O115" authorId="0" shapeId="0" xr:uid="{97B1120D-9985-4595-9029-D046109ACF43}">
      <text>
        <r>
          <rPr>
            <sz val="8"/>
            <color rgb="FF000000"/>
            <rFont val="Arial"/>
            <family val="2"/>
          </rPr>
          <t>Pass Nr: 104545</t>
        </r>
      </text>
    </comment>
    <comment ref="O116" authorId="0" shapeId="0" xr:uid="{C5C88A5F-3EFC-4691-BE7B-828E59D1FADD}">
      <text>
        <r>
          <rPr>
            <sz val="8"/>
            <color rgb="FF000000"/>
            <rFont val="Arial"/>
            <family val="2"/>
          </rPr>
          <t>Pass Nr:  95214</t>
        </r>
      </text>
    </comment>
    <comment ref="O117" authorId="0" shapeId="0" xr:uid="{4E49DBB0-B409-4E0D-AFBF-374161C8A26D}">
      <text>
        <r>
          <rPr>
            <sz val="8"/>
            <color rgb="FF000000"/>
            <rFont val="Arial"/>
            <family val="2"/>
          </rPr>
          <t xml:space="preserve">Pass Nr. 93409
</t>
        </r>
      </text>
    </comment>
    <comment ref="O118" authorId="0" shapeId="0" xr:uid="{37D52430-1F90-4482-8898-BFF8CED84155}">
      <text>
        <r>
          <rPr>
            <b/>
            <sz val="8"/>
            <color rgb="FF000000"/>
            <rFont val="Arial"/>
            <family val="2"/>
          </rPr>
          <t xml:space="preserve">Admin:
</t>
        </r>
        <r>
          <rPr>
            <sz val="8"/>
            <color rgb="FF000000"/>
            <rFont val="Arial"/>
            <family val="2"/>
          </rPr>
          <t>Pass Nr: 91855</t>
        </r>
        <r>
          <rPr>
            <sz val="8"/>
            <color rgb="FF000000"/>
            <rFont val="Arial"/>
            <family val="2"/>
          </rPr>
          <t xml:space="preserve">
Bes: Fournel Bénédicte</t>
        </r>
      </text>
    </comment>
    <comment ref="O120" authorId="0" shapeId="0" xr:uid="{D855FCE9-0286-4031-8D80-321E5CAAC7A1}">
      <text>
        <r>
          <rPr>
            <sz val="9"/>
            <color rgb="FF000000"/>
            <rFont val="Arial"/>
            <family val="2"/>
          </rPr>
          <t>FEI Pass Nr: 103FG90
Bes: Didier Montcharmont</t>
        </r>
      </text>
    </comment>
    <comment ref="O122" authorId="0" shapeId="0" xr:uid="{33781C9C-39F5-4A49-A2AC-862689CB3EB1}">
      <text>
        <r>
          <rPr>
            <sz val="9"/>
            <color rgb="FF000000"/>
            <rFont val="Arial"/>
            <family val="2"/>
          </rPr>
          <t>Pass Nr.108443</t>
        </r>
      </text>
    </comment>
    <comment ref="O125" authorId="0" shapeId="0" xr:uid="{BA014BEE-A6F1-41AF-9FAC-D1799E912AD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81992</t>
        </r>
      </text>
    </comment>
    <comment ref="A126" authorId="0" shapeId="0" xr:uid="{2408A7EF-1EDE-492B-9879-24B3DBB4FAB1}">
      <text>
        <r>
          <rPr>
            <sz val="9"/>
            <color rgb="FF000000"/>
            <rFont val="Arial"/>
            <family val="2"/>
          </rPr>
          <t>Brevet Nr.: 239464</t>
        </r>
      </text>
    </comment>
    <comment ref="O126" authorId="0" shapeId="0" xr:uid="{2077FC4E-F89C-4682-A214-78C9BE780E8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79027</t>
        </r>
      </text>
    </comment>
    <comment ref="O128" authorId="0" shapeId="0" xr:uid="{F3A1DF65-C1AB-41C3-9A42-BEC70F176919}">
      <text>
        <r>
          <rPr>
            <sz val="8"/>
            <color rgb="FF000000"/>
            <rFont val="Arial"/>
            <family val="2"/>
          </rPr>
          <t>Pass Nr: 93217</t>
        </r>
      </text>
    </comment>
    <comment ref="A129" authorId="0" shapeId="0" xr:uid="{98C2FC90-01B0-433E-8A6D-8F19D20B978A}">
      <text>
        <r>
          <rPr>
            <sz val="9"/>
            <color rgb="FF000000"/>
            <rFont val="Arial"/>
            <family val="2"/>
          </rPr>
          <t>Lizenz Nr. 294859</t>
        </r>
      </text>
    </comment>
    <comment ref="O129" authorId="0" shapeId="0" xr:uid="{6EF6CFFA-8736-411E-9F87-86814BD9A6D3}">
      <text>
        <r>
          <rPr>
            <sz val="9"/>
            <color rgb="FF000000"/>
            <rFont val="Arial"/>
            <family val="2"/>
          </rPr>
          <t>Pass Nr.: 113540</t>
        </r>
      </text>
    </comment>
    <comment ref="O130" authorId="0" shapeId="0" xr:uid="{1D2A9D00-E40C-4F92-BD6E-B3167B823C27}">
      <text>
        <r>
          <rPr>
            <sz val="8"/>
            <color rgb="FF000000"/>
            <rFont val="Arial"/>
            <family val="2"/>
          </rPr>
          <t>Pass Nr: 71655</t>
        </r>
      </text>
    </comment>
    <comment ref="O132" authorId="0" shapeId="0" xr:uid="{62E9C951-FD37-437E-BBDB-E178078D50EA}">
      <text>
        <r>
          <rPr>
            <sz val="9"/>
            <color rgb="FF000000"/>
            <rFont val="Arial"/>
            <family val="2"/>
          </rPr>
          <t>Pass Nr: 115003</t>
        </r>
      </text>
    </comment>
    <comment ref="O133" authorId="0" shapeId="0" xr:uid="{F50E0897-485F-4D2C-878C-536DF70B3795}">
      <text>
        <r>
          <rPr>
            <sz val="9"/>
            <color rgb="FF000000"/>
            <rFont val="Arial"/>
            <family val="2"/>
          </rPr>
          <t>Pass Nr: 115003</t>
        </r>
      </text>
    </comment>
    <comment ref="A140" authorId="0" shapeId="0" xr:uid="{C16000C4-CEF0-4ADC-8DBB-13221C402FBD}">
      <text>
        <r>
          <rPr>
            <sz val="9"/>
            <color rgb="FF000000"/>
            <rFont val="Arial"/>
            <family val="2"/>
          </rPr>
          <t>Lizenz Nr.: 246819</t>
        </r>
      </text>
    </comment>
    <comment ref="O140" authorId="0" shapeId="0" xr:uid="{32893107-968F-40D0-929D-5C0D700830D7}">
      <text>
        <r>
          <rPr>
            <sz val="8"/>
            <color rgb="FF000000"/>
            <rFont val="Arial"/>
            <family val="2"/>
          </rPr>
          <t xml:space="preserve">Pass Nr: 94646
</t>
        </r>
      </text>
    </comment>
    <comment ref="O144" authorId="0" shapeId="0" xr:uid="{4536DEF3-33B8-47DA-BA70-8E604D5EA911}">
      <text>
        <r>
          <rPr>
            <sz val="9"/>
            <color rgb="FF000000"/>
            <rFont val="Arial"/>
            <family val="2"/>
          </rPr>
          <t>Pass Nr.: 127549</t>
        </r>
      </text>
    </comment>
    <comment ref="A145" authorId="0" shapeId="0" xr:uid="{FE1D9613-BDAB-409A-8241-5DC717A85B2D}">
      <text>
        <r>
          <rPr>
            <sz val="9"/>
            <color rgb="FF000000"/>
            <rFont val="Arial"/>
            <family val="2"/>
          </rPr>
          <t>Nr.: 246431</t>
        </r>
      </text>
    </comment>
    <comment ref="O145" authorId="0" shapeId="0" xr:uid="{67382436-C892-461F-8B1B-7E02BA2532C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79 166</t>
        </r>
      </text>
    </comment>
    <comment ref="A146" authorId="0" shapeId="0" xr:uid="{E8BE4A32-06CA-4EA1-BE9C-5F109B91E872}">
      <text>
        <r>
          <rPr>
            <sz val="9"/>
            <color rgb="FF000000"/>
            <rFont val="Arial"/>
            <family val="2"/>
          </rPr>
          <t>Nr.: 246431</t>
        </r>
      </text>
    </comment>
    <comment ref="O146" authorId="0" shapeId="0" xr:uid="{B0F05B37-CF2E-4A0A-92F6-8567FC7D044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79 166</t>
        </r>
      </text>
    </comment>
    <comment ref="O147" authorId="0" shapeId="0" xr:uid="{6EE4B373-D09A-476F-9DB1-D67513BB2EB9}">
      <text>
        <r>
          <rPr>
            <sz val="9"/>
            <color rgb="FF000000"/>
            <rFont val="Arial"/>
            <family val="2"/>
          </rPr>
          <t>Pass Nr.: 118456</t>
        </r>
      </text>
    </comment>
    <comment ref="O148" authorId="0" shapeId="0" xr:uid="{58EE7E7D-7070-4454-BD08-DE66AF0C82B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82775</t>
        </r>
        <r>
          <rPr>
            <sz val="8"/>
            <color rgb="FF000000"/>
            <rFont val="Arial"/>
            <family val="2"/>
          </rPr>
          <t xml:space="preserve">
Bes: Gex-Fabry Eddy</t>
        </r>
      </text>
    </comment>
    <comment ref="O149" authorId="0" shapeId="0" xr:uid="{1B5828BB-9E3C-4F84-A43E-14707599134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60891</t>
        </r>
      </text>
    </comment>
    <comment ref="O150" authorId="0" shapeId="0" xr:uid="{EF71AFE7-CDCD-4DEA-8EB0-CEC14BCF96A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57118</t>
        </r>
      </text>
    </comment>
    <comment ref="O153" authorId="0" shapeId="0" xr:uid="{88ED4B21-912B-4FEB-A08C-445589416C8F}">
      <text>
        <r>
          <rPr>
            <sz val="9"/>
            <color rgb="FF000000"/>
            <rFont val="Arial"/>
            <family val="2"/>
          </rPr>
          <t>Pass Nr.: 95509</t>
        </r>
      </text>
    </comment>
    <comment ref="O154" authorId="0" shapeId="0" xr:uid="{F8AEB5BC-482B-45D5-876E-8D5BE008C99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27 212</t>
        </r>
      </text>
    </comment>
    <comment ref="O155" authorId="0" shapeId="0" xr:uid="{02730161-096F-42CE-8B11-25481F43817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Nr:47 567</t>
        </r>
      </text>
    </comment>
    <comment ref="O157" authorId="0" shapeId="0" xr:uid="{6B716ED4-C040-4598-89C1-5B1B5DDA76A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98275</t>
        </r>
      </text>
    </comment>
    <comment ref="O158" authorId="0" shapeId="0" xr:uid="{649E76BE-9D9E-4505-B9A3-5CE7DA642265}">
      <text>
        <r>
          <rPr>
            <sz val="8"/>
            <color rgb="FF000000"/>
            <rFont val="Arial"/>
            <family val="2"/>
          </rPr>
          <t>Pass Nr.: 106194</t>
        </r>
      </text>
    </comment>
    <comment ref="O159" authorId="0" shapeId="0" xr:uid="{81736E79-F59F-42C4-8832-14AE38D0361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69 054</t>
        </r>
      </text>
    </comment>
    <comment ref="O161" authorId="0" shapeId="0" xr:uid="{9ED78D79-5BD1-48BE-8AA3-AEA8496C314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78 596</t>
        </r>
      </text>
    </comment>
    <comment ref="A164" authorId="0" shapeId="0" xr:uid="{82F8DB24-5C07-4705-A18E-CBA070C43D58}">
      <text>
        <r>
          <rPr>
            <sz val="9"/>
            <color rgb="FF000000"/>
            <rFont val="Arial"/>
            <family val="2"/>
          </rPr>
          <t>Lizenz Nr.: 246494</t>
        </r>
      </text>
    </comment>
    <comment ref="O164" authorId="0" shapeId="0" xr:uid="{EA542DF8-CF82-4F09-8036-9167057E816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66 113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166" authorId="0" shapeId="0" xr:uid="{06DE031B-E609-49CE-A26B-9ADAD7AA7BA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76689</t>
        </r>
        <r>
          <rPr>
            <sz val="8"/>
            <color rgb="FF000000"/>
            <rFont val="Arial"/>
            <family val="2"/>
          </rPr>
          <t xml:space="preserve">
Bes. Affolter Christoph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167" authorId="0" shapeId="0" xr:uid="{2AD6B00E-9FEA-42F0-8C7F-5ECD431D4BAB}">
      <text>
        <r>
          <rPr>
            <sz val="8"/>
            <color rgb="FF000000"/>
            <rFont val="Arial"/>
            <family val="2"/>
          </rPr>
          <t>Pass Nr: 104431</t>
        </r>
      </text>
    </comment>
    <comment ref="O168" authorId="0" shapeId="0" xr:uid="{FCF5A2CC-9BB4-401F-914C-F7BAD35FBE5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76689</t>
        </r>
        <r>
          <rPr>
            <sz val="8"/>
            <color rgb="FF000000"/>
            <rFont val="Arial"/>
            <family val="2"/>
          </rPr>
          <t xml:space="preserve">
Bes. Affolter Christoph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A169" authorId="0" shapeId="0" xr:uid="{97520D9B-EB5A-40A3-8301-CB78DCD40305}">
      <text>
        <r>
          <rPr>
            <sz val="9"/>
            <color rgb="FF000000"/>
            <rFont val="Arial"/>
            <family val="2"/>
          </rPr>
          <t>Lizenz Nr.: 225506</t>
        </r>
      </text>
    </comment>
    <comment ref="O170" authorId="0" shapeId="0" xr:uid="{CEB0BA60-43DD-456E-9B84-61B33D31988F}">
      <text>
        <r>
          <rPr>
            <b/>
            <sz val="8"/>
            <color rgb="FF000000"/>
            <rFont val="Arial"/>
            <family val="2"/>
          </rPr>
          <t xml:space="preserve">Baumgartner Peter.:
</t>
        </r>
        <r>
          <rPr>
            <sz val="8"/>
            <color rgb="FF000000"/>
            <rFont val="Arial"/>
            <family val="2"/>
          </rPr>
          <t>Pass Nr. 62046</t>
        </r>
      </text>
    </comment>
    <comment ref="O171" authorId="0" shapeId="0" xr:uid="{14146F97-544F-4702-827D-10D6D035D0E2}">
      <text>
        <r>
          <rPr>
            <b/>
            <sz val="8"/>
            <color rgb="FF000000"/>
            <rFont val="Arial"/>
            <family val="2"/>
          </rPr>
          <t xml:space="preserve">Baumgartner Peter.:
</t>
        </r>
        <r>
          <rPr>
            <sz val="8"/>
            <color rgb="FF000000"/>
            <rFont val="Arial"/>
            <family val="2"/>
          </rPr>
          <t>Pass Nr. 59 181</t>
        </r>
      </text>
    </comment>
    <comment ref="O172" authorId="0" shapeId="0" xr:uid="{5B0495AE-DB80-4DDE-AA59-549B9DCD9960}">
      <text>
        <r>
          <rPr>
            <sz val="9"/>
            <color rgb="FF000000"/>
            <rFont val="Arial"/>
            <family val="2"/>
          </rPr>
          <t>Pass Nr: 100261</t>
        </r>
      </text>
    </comment>
    <comment ref="O174" authorId="0" shapeId="0" xr:uid="{69FE854E-8CA9-4E48-A307-8B8FAFD056F9}">
      <text>
        <r>
          <rPr>
            <sz val="8"/>
            <color rgb="FF000000"/>
            <rFont val="Arial"/>
            <family val="2"/>
          </rPr>
          <t>Pass Nr. 85735</t>
        </r>
      </text>
    </comment>
    <comment ref="A175" authorId="0" shapeId="0" xr:uid="{01AC1255-9606-4FEE-8E6C-C3372691F537}">
      <text>
        <r>
          <rPr>
            <sz val="9"/>
            <color rgb="FF000000"/>
            <rFont val="Arial"/>
            <family val="2"/>
          </rPr>
          <t>Lizenz Nr.: 125765</t>
        </r>
      </text>
    </comment>
    <comment ref="O175" authorId="0" shapeId="0" xr:uid="{67D0367A-EAF0-4CA2-846D-8AC8B81D318A}">
      <text>
        <r>
          <rPr>
            <sz val="8"/>
            <color rgb="FF000000"/>
            <rFont val="Arial"/>
            <family val="2"/>
          </rPr>
          <t>Pass Nr: 61501</t>
        </r>
      </text>
    </comment>
    <comment ref="O176" authorId="0" shapeId="0" xr:uid="{26B89BEB-CB12-4C95-8A55-FB50F4B72ADE}">
      <text>
        <r>
          <rPr>
            <sz val="8"/>
            <color rgb="FF000000"/>
            <rFont val="Arial"/>
            <family val="2"/>
          </rPr>
          <t>Pass Nr. 64540</t>
        </r>
      </text>
    </comment>
    <comment ref="O177" authorId="0" shapeId="0" xr:uid="{88B50CB7-3786-46D2-9C35-859306FF131F}">
      <text>
        <r>
          <rPr>
            <sz val="8"/>
            <color rgb="FF000000"/>
            <rFont val="Arial"/>
            <family val="2"/>
          </rPr>
          <t>Pass Nr: 85736</t>
        </r>
      </text>
    </comment>
    <comment ref="A178" authorId="0" shapeId="0" xr:uid="{1D17F7AD-2AE9-4546-B98E-63C99B323EF4}">
      <text>
        <r>
          <rPr>
            <sz val="9"/>
            <color rgb="FF000000"/>
            <rFont val="Arial"/>
            <family val="2"/>
          </rPr>
          <t>Lizenz Nr.: 255841</t>
        </r>
      </text>
    </comment>
    <comment ref="O178" authorId="0" shapeId="0" xr:uid="{9A229EC8-DB25-444F-B75B-4EC90997DA84}">
      <text>
        <r>
          <rPr>
            <sz val="9"/>
            <color rgb="FF000000"/>
            <rFont val="Arial"/>
            <family val="2"/>
          </rPr>
          <t>Pass Nr.: 110228</t>
        </r>
      </text>
    </comment>
    <comment ref="O179" authorId="0" shapeId="0" xr:uid="{087F6A59-7467-428A-A64A-B2114E4555A9}">
      <text>
        <r>
          <rPr>
            <sz val="9"/>
            <color rgb="FF000000"/>
            <rFont val="Arial"/>
            <family val="2"/>
          </rPr>
          <t>Pass Nr.: 131844
Bes.: Meister Thomas</t>
        </r>
      </text>
    </comment>
    <comment ref="A182" authorId="0" shapeId="0" xr:uid="{631EB3DB-45D4-47CF-8C5C-0A44623E200A}">
      <text>
        <r>
          <rPr>
            <sz val="9"/>
            <color rgb="FF000000"/>
            <rFont val="Arial"/>
            <family val="2"/>
          </rPr>
          <t>Nr.: 260555</t>
        </r>
      </text>
    </comment>
    <comment ref="O182" authorId="0" shapeId="0" xr:uid="{8F1D0EC9-AF92-45F4-9F38-69A1C98E5A07}">
      <text>
        <r>
          <rPr>
            <sz val="9"/>
            <color rgb="FF000000"/>
            <rFont val="Arial"/>
            <family val="2"/>
          </rPr>
          <t>Pass Nr.: 124989
Bes.: Wendy Peter</t>
        </r>
      </text>
    </comment>
    <comment ref="A184" authorId="0" shapeId="0" xr:uid="{6BC4EEDE-32A4-4904-A6B7-45CF8A1AC350}">
      <text>
        <r>
          <rPr>
            <sz val="9"/>
            <color rgb="FF000000"/>
            <rFont val="Arial"/>
            <family val="2"/>
          </rPr>
          <t>Lizenz Nr.: 115632</t>
        </r>
      </text>
    </comment>
    <comment ref="O184" authorId="0" shapeId="0" xr:uid="{F49658D9-4B5D-4971-A53C-B3F7DFAE19A5}">
      <text>
        <r>
          <rPr>
            <sz val="8"/>
            <color rgb="FF000000"/>
            <rFont val="Arial"/>
            <family val="2"/>
          </rPr>
          <t>Pass Nr.  SUI 56 728</t>
        </r>
      </text>
    </comment>
    <comment ref="O185" authorId="0" shapeId="0" xr:uid="{C977BD03-5F6D-4285-9681-EAA45E5F275C}">
      <text>
        <r>
          <rPr>
            <sz val="8"/>
            <color rgb="FF000000"/>
            <rFont val="Arial"/>
            <family val="2"/>
          </rPr>
          <t>SVPS Pass Nr. 90217</t>
        </r>
      </text>
    </comment>
    <comment ref="O186" authorId="0" shapeId="0" xr:uid="{AFA91207-20A6-4391-8B64-3A3238421C13}">
      <text>
        <r>
          <rPr>
            <sz val="9"/>
            <color rgb="FF000000"/>
            <rFont val="Arial"/>
            <family val="2"/>
          </rPr>
          <t>Pass Nr.: 123294</t>
        </r>
      </text>
    </comment>
    <comment ref="O187" authorId="0" shapeId="0" xr:uid="{BDB52506-B4F8-4CE1-959D-39C79E8D233C}">
      <text>
        <r>
          <rPr>
            <sz val="8"/>
            <color rgb="FF000000"/>
            <rFont val="Arial"/>
            <family val="2"/>
          </rPr>
          <t>Pass Nr. 54 953</t>
        </r>
      </text>
    </comment>
    <comment ref="A188" authorId="0" shapeId="0" xr:uid="{5DE9DF39-8DFD-4E0C-9C18-00972840978C}">
      <text>
        <r>
          <rPr>
            <sz val="9"/>
            <color rgb="FF000000"/>
            <rFont val="Arial"/>
            <family val="2"/>
          </rPr>
          <t>Lizenz Nr.: 111893</t>
        </r>
      </text>
    </comment>
    <comment ref="O188" authorId="0" shapeId="0" xr:uid="{65EB8327-B080-4E72-BC0C-CDADEEB30DAC}">
      <text>
        <r>
          <rPr>
            <sz val="8"/>
            <color rgb="FF000000"/>
            <rFont val="Arial"/>
            <family val="2"/>
          </rPr>
          <t>Pass Nr.: 27284</t>
        </r>
      </text>
    </comment>
    <comment ref="O189" authorId="0" shapeId="0" xr:uid="{3DA98917-BFC3-45BA-BBAB-AA6C95209EE8}">
      <text>
        <r>
          <rPr>
            <sz val="8"/>
            <color rgb="FF000000"/>
            <rFont val="Arial"/>
            <family val="2"/>
          </rPr>
          <t>Pass Nr: 42366</t>
        </r>
      </text>
    </comment>
    <comment ref="O190" authorId="0" shapeId="0" xr:uid="{32DE61AA-EC34-480C-A041-FF22D1073C6C}">
      <text>
        <r>
          <rPr>
            <sz val="9"/>
            <color rgb="FF000000"/>
            <rFont val="Arial"/>
            <family val="2"/>
          </rPr>
          <t>Pass Nr.: 89813</t>
        </r>
      </text>
    </comment>
    <comment ref="O191" authorId="0" shapeId="0" xr:uid="{662F2330-EAFF-4CBA-9CA6-D7D9835AE83A}">
      <text>
        <r>
          <rPr>
            <sz val="9"/>
            <color rgb="FF000000"/>
            <rFont val="Arial"/>
            <family val="2"/>
          </rPr>
          <t>Pass Nr.: 122367</t>
        </r>
      </text>
    </comment>
    <comment ref="O192" authorId="0" shapeId="0" xr:uid="{1B262E4C-0C8F-49E9-9E3B-9B9F50A6744F}">
      <text>
        <r>
          <rPr>
            <sz val="8"/>
            <color rgb="FF000000"/>
            <rFont val="Arial"/>
            <family val="2"/>
          </rPr>
          <t>Pass Nr. 89812</t>
        </r>
      </text>
    </comment>
    <comment ref="O197" authorId="0" shapeId="0" xr:uid="{FAF19D5B-9152-4810-9A14-9185A8CC815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47 846</t>
        </r>
      </text>
    </comment>
    <comment ref="O198" authorId="0" shapeId="0" xr:uid="{DD4D9604-FA3D-4DB8-954D-0E7718EAE76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73 422</t>
        </r>
      </text>
    </comment>
    <comment ref="A200" authorId="0" shapeId="0" xr:uid="{4B2545C5-579D-42C5-BE03-0C12F9705023}">
      <text>
        <r>
          <rPr>
            <sz val="9"/>
            <color rgb="FF000000"/>
            <rFont val="Arial"/>
            <family val="2"/>
          </rPr>
          <t>Lizenz Nr.: 243498</t>
        </r>
      </text>
    </comment>
    <comment ref="O200" authorId="0" shapeId="0" xr:uid="{49708DD3-32F6-4D32-A94E-52D657B86323}">
      <text>
        <r>
          <rPr>
            <sz val="9"/>
            <color rgb="FF000000"/>
            <rFont val="Arial"/>
            <family val="2"/>
          </rPr>
          <t>Pass Nr.: 120588</t>
        </r>
      </text>
    </comment>
    <comment ref="A201" authorId="0" shapeId="0" xr:uid="{167B7355-3537-4D65-842E-5AA692EBFF7A}">
      <text>
        <r>
          <rPr>
            <sz val="9"/>
            <color rgb="FF000000"/>
            <rFont val="Arial"/>
            <family val="2"/>
          </rPr>
          <t>Lizenz Nr.: 233313</t>
        </r>
      </text>
    </comment>
    <comment ref="O201" authorId="0" shapeId="0" xr:uid="{9D9AAF63-7917-48DF-B74F-BBFDF1556DAD}">
      <text>
        <r>
          <rPr>
            <sz val="9"/>
            <color rgb="FF000000"/>
            <rFont val="Arial"/>
            <family val="2"/>
          </rPr>
          <t>Pass Nr.: 97374</t>
        </r>
      </text>
    </comment>
    <comment ref="O205" authorId="0" shapeId="0" xr:uid="{F5BDE12A-42C2-4EA9-86D1-E3B78C3D1DF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FEI   0129897</t>
        </r>
      </text>
    </comment>
    <comment ref="O206" authorId="0" shapeId="0" xr:uid="{1F656D13-7C2F-44FF-A8B0-B95D8D80493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69 509</t>
        </r>
      </text>
    </comment>
    <comment ref="O207" authorId="0" shapeId="0" xr:uid="{3D26D9C3-AD58-4C72-8D86-8A933528ED14}">
      <text>
        <r>
          <rPr>
            <sz val="9"/>
            <color rgb="FF000000"/>
            <rFont val="Arial"/>
            <family val="2"/>
          </rPr>
          <t>Pass Nr.: 105083</t>
        </r>
      </text>
    </comment>
    <comment ref="O208" authorId="0" shapeId="0" xr:uid="{91EFDB23-F19E-4592-A7E0-F321C345A0C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82811</t>
        </r>
        <r>
          <rPr>
            <sz val="8"/>
            <color rgb="FF000000"/>
            <rFont val="Arial"/>
            <family val="2"/>
          </rPr>
          <t xml:space="preserve">
Bes: Grolimund Ingrid</t>
        </r>
      </text>
    </comment>
    <comment ref="O211" authorId="0" shapeId="0" xr:uid="{64776663-D12C-4A64-9B46-4FC608805339}">
      <text>
        <r>
          <rPr>
            <sz val="9"/>
            <color rgb="FF000000"/>
            <rFont val="Arial"/>
            <family val="2"/>
          </rPr>
          <t>Pass Nr.: 105857</t>
        </r>
      </text>
    </comment>
    <comment ref="O212" authorId="0" shapeId="0" xr:uid="{2006F6C0-199E-42CC-BF53-C980F90448E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57874</t>
        </r>
      </text>
    </comment>
    <comment ref="O213" authorId="0" shapeId="0" xr:uid="{80B33B2C-0EB2-4E79-8C6A-88CFC39C8BA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69633</t>
        </r>
      </text>
    </comment>
    <comment ref="O214" authorId="0" shapeId="0" xr:uid="{58E6AF00-E260-48D9-8B9E-448BB2BC35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79922</t>
        </r>
        <r>
          <rPr>
            <sz val="8"/>
            <color rgb="FF000000"/>
            <rFont val="Arial"/>
            <family val="2"/>
          </rPr>
          <t xml:space="preserve">
Bes: Groner Rudolf</t>
        </r>
      </text>
    </comment>
    <comment ref="O215" authorId="0" shapeId="0" xr:uid="{F05CCAFE-0B57-4EE3-967A-D4665AEE76D7}">
      <text>
        <r>
          <rPr>
            <sz val="9"/>
            <color rgb="FF000000"/>
            <rFont val="Arial"/>
            <family val="2"/>
          </rPr>
          <t xml:space="preserve">Pass Nr.: 86740
</t>
        </r>
      </text>
    </comment>
    <comment ref="O216" authorId="0" shapeId="0" xr:uid="{801EC4E8-923B-4701-B14E-68A3BBDD23F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Nr. 28499</t>
        </r>
      </text>
    </comment>
    <comment ref="A217" authorId="0" shapeId="0" xr:uid="{BA3AE734-3499-4292-9D83-E9F05E7451CB}">
      <text>
        <r>
          <rPr>
            <sz val="9"/>
            <color rgb="FF000000"/>
            <rFont val="Arial"/>
            <family val="2"/>
          </rPr>
          <t>Nr.: 10930</t>
        </r>
      </text>
    </comment>
    <comment ref="O217" authorId="0" shapeId="0" xr:uid="{F2374593-E733-47FE-BFA7-9191EBEDDCBF}">
      <text>
        <r>
          <rPr>
            <sz val="9"/>
            <color rgb="FF000000"/>
            <rFont val="Arial"/>
            <family val="2"/>
          </rPr>
          <t>Pass Nr.: 122494</t>
        </r>
      </text>
    </comment>
    <comment ref="A220" authorId="0" shapeId="0" xr:uid="{F3D02094-1C76-4AA3-A148-0C4E59C836D7}">
      <text>
        <r>
          <rPr>
            <sz val="9"/>
            <color rgb="FF000000"/>
            <rFont val="Arial"/>
            <family val="2"/>
          </rPr>
          <t>Lizenz Nr.: 246159</t>
        </r>
      </text>
    </comment>
    <comment ref="O220" authorId="0" shapeId="0" xr:uid="{693876B5-FC3D-4CEF-8F87-92354325441E}">
      <text>
        <r>
          <rPr>
            <sz val="9"/>
            <color rgb="FF000000"/>
            <rFont val="Arial"/>
            <family val="2"/>
          </rPr>
          <t>Pass Nr.: 127914</t>
        </r>
      </text>
    </comment>
    <comment ref="A221" authorId="0" shapeId="0" xr:uid="{32C508CB-72CE-4B26-8D72-600F9DC8E838}">
      <text>
        <r>
          <rPr>
            <sz val="9"/>
            <color rgb="FF000000"/>
            <rFont val="Arial"/>
            <family val="2"/>
          </rPr>
          <t>Lizenz Nr.: 246159</t>
        </r>
      </text>
    </comment>
    <comment ref="O221" authorId="0" shapeId="0" xr:uid="{93930531-70E1-4660-8195-3A51002990F3}">
      <text>
        <r>
          <rPr>
            <sz val="8"/>
            <color rgb="FF000000"/>
            <rFont val="Arial"/>
            <family val="2"/>
          </rPr>
          <t>Pass Nr: 88920</t>
        </r>
      </text>
    </comment>
    <comment ref="O222" authorId="0" shapeId="0" xr:uid="{15A79DEB-CC62-470F-A331-3D848E90BF70}">
      <text>
        <r>
          <rPr>
            <sz val="9"/>
            <color rgb="FF000000"/>
            <rFont val="Arial"/>
            <family val="2"/>
          </rPr>
          <t>Pass Nr.: 121266</t>
        </r>
      </text>
    </comment>
    <comment ref="O223" authorId="0" shapeId="0" xr:uid="{05421B80-5B0C-4E8E-8F01-BD56FCF8DF7F}">
      <text>
        <r>
          <rPr>
            <sz val="8"/>
            <color rgb="FF000000"/>
            <rFont val="Arial"/>
            <family val="2"/>
          </rPr>
          <t>Pass Nr: 95633</t>
        </r>
      </text>
    </comment>
    <comment ref="O227" authorId="0" shapeId="0" xr:uid="{AFFC10BE-7DF4-41D4-B932-210C8F78408A}">
      <text>
        <r>
          <rPr>
            <sz val="8"/>
            <color rgb="FF000000"/>
            <rFont val="Arial"/>
            <family val="2"/>
          </rPr>
          <t>Pass Nr. SUI 56232</t>
        </r>
      </text>
    </comment>
    <comment ref="O229" authorId="0" shapeId="0" xr:uid="{FBCDDCE6-46EC-4D98-87E3-69F78DFC6E7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 64 965</t>
        </r>
      </text>
    </comment>
    <comment ref="O230" authorId="0" shapeId="0" xr:uid="{35427D1A-DBB0-40FF-B5D0-9D01E482146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55 970</t>
        </r>
      </text>
    </comment>
    <comment ref="O231" authorId="0" shapeId="0" xr:uid="{4065806F-B492-4040-8834-C95B2F2C9C0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32 160</t>
        </r>
      </text>
    </comment>
    <comment ref="O232" authorId="0" shapeId="0" xr:uid="{0C85D050-F07C-44AB-94A5-D8255E73824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49892</t>
        </r>
      </text>
    </comment>
    <comment ref="A233" authorId="0" shapeId="0" xr:uid="{433719F8-92F9-488B-B267-2F6FDAAC62F8}">
      <text>
        <r>
          <rPr>
            <sz val="9"/>
            <color rgb="FF000000"/>
            <rFont val="Arial"/>
            <family val="2"/>
          </rPr>
          <t>Lizenz Nr.: 131166</t>
        </r>
      </text>
    </comment>
    <comment ref="O233" authorId="0" shapeId="0" xr:uid="{0A6C6149-6CDB-4065-85AD-A474BA92A491}">
      <text>
        <r>
          <rPr>
            <sz val="8"/>
            <color rgb="FF000000"/>
            <rFont val="Arial"/>
            <family val="2"/>
          </rPr>
          <t>Pass Nr: 95082</t>
        </r>
      </text>
    </comment>
    <comment ref="O234" authorId="0" shapeId="0" xr:uid="{014144E7-BBED-432C-BCF5-32CCD165D5D1}">
      <text>
        <r>
          <rPr>
            <sz val="8"/>
            <color rgb="FF000000"/>
            <rFont val="Arial"/>
            <family val="2"/>
          </rPr>
          <t>Pass Nr: 95082</t>
        </r>
      </text>
    </comment>
    <comment ref="O235" authorId="0" shapeId="0" xr:uid="{66F3E73C-1EF5-4D71-8851-057A807D84FB}">
      <text>
        <r>
          <rPr>
            <sz val="8"/>
            <color rgb="FF000000"/>
            <rFont val="Arial"/>
            <family val="2"/>
          </rPr>
          <t>Pass Nr: 58862
Pass Nr.  SUI-08 627</t>
        </r>
      </text>
    </comment>
    <comment ref="O236" authorId="0" shapeId="0" xr:uid="{31C087E3-18DD-4584-8B49-DC9F088BE07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71818</t>
        </r>
      </text>
    </comment>
    <comment ref="A237" authorId="0" shapeId="0" xr:uid="{97E6E8DF-E817-4E69-AE4C-408FC6C4AAF3}">
      <text>
        <r>
          <rPr>
            <sz val="9"/>
            <color rgb="FF000000"/>
            <rFont val="Arial"/>
            <family val="2"/>
          </rPr>
          <t>Lizenz Nr.: 127688</t>
        </r>
      </text>
    </comment>
    <comment ref="O237" authorId="0" shapeId="0" xr:uid="{0ABF77CE-9FC3-4762-B058-2522B39F8253}">
      <text>
        <r>
          <rPr>
            <sz val="8"/>
            <color rgb="FF000000"/>
            <rFont val="Arial"/>
            <family val="2"/>
          </rPr>
          <t>Pass Nr:  92668</t>
        </r>
      </text>
    </comment>
    <comment ref="O238" authorId="0" shapeId="0" xr:uid="{264001D2-6CFF-4316-89C3-8AFDDF6C5A7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FEI SUI - 07208</t>
        </r>
        <r>
          <rPr>
            <sz val="8"/>
            <color rgb="FF000000"/>
            <rFont val="Arial"/>
            <family val="2"/>
          </rPr>
          <t xml:space="preserve">
Pass Nr. SVPS 36 507</t>
        </r>
      </text>
    </comment>
    <comment ref="O239" authorId="0" shapeId="0" xr:uid="{A47FA446-7DA4-4952-96E0-100A52EE3FA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68 920</t>
        </r>
      </text>
    </comment>
    <comment ref="O240" authorId="0" shapeId="0" xr:uid="{8C714AF7-E575-4BCC-93A0-9901A20B461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43 901 / FEI SUI  08438</t>
        </r>
      </text>
    </comment>
    <comment ref="O241" authorId="0" shapeId="0" xr:uid="{363A6582-4CE3-4364-984A-7EF1A2D3CC89}">
      <text>
        <r>
          <rPr>
            <sz val="9"/>
            <color rgb="FF000000"/>
            <rFont val="Arial"/>
            <family val="2"/>
          </rPr>
          <t>Pass Nr.: 109583</t>
        </r>
      </text>
    </comment>
    <comment ref="O243" authorId="0" shapeId="0" xr:uid="{30D7C232-A084-4DD8-9413-77C8818D335E}">
      <text>
        <r>
          <rPr>
            <sz val="9"/>
            <color rgb="FF000000"/>
            <rFont val="Arial"/>
            <family val="2"/>
          </rPr>
          <t>Pass Nr.: 118830</t>
        </r>
      </text>
    </comment>
    <comment ref="O244" authorId="0" shapeId="0" xr:uid="{E84066B5-D1D5-4D71-A299-A6B012F06583}">
      <text>
        <r>
          <rPr>
            <sz val="9"/>
            <color rgb="FF000000"/>
            <rFont val="Arial"/>
            <family val="2"/>
          </rPr>
          <t>Pass Nr: 105574</t>
        </r>
      </text>
    </comment>
    <comment ref="O245" authorId="0" shapeId="0" xr:uid="{FAD98D29-11D1-4345-BAEB-D4479CD9FCD1}">
      <text>
        <r>
          <rPr>
            <sz val="9"/>
            <color rgb="FF000000"/>
            <rFont val="Arial"/>
            <family val="2"/>
          </rPr>
          <t>Pass Nr.: 118834</t>
        </r>
      </text>
    </comment>
    <comment ref="O246" authorId="0" shapeId="0" xr:uid="{E72C271D-9D3A-480C-85A3-3A5570430F1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53 692</t>
        </r>
      </text>
    </comment>
    <comment ref="O247" authorId="0" shapeId="0" xr:uid="{3B020FB7-BDFB-49F6-8DD3-6318C7CBAC3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53 693</t>
        </r>
      </text>
    </comment>
    <comment ref="A248" authorId="0" shapeId="0" xr:uid="{67CA3CA2-3386-4C61-9339-A6582A4BC57B}">
      <text>
        <r>
          <rPr>
            <sz val="9"/>
            <color rgb="FF000000"/>
            <rFont val="Arial"/>
            <family val="2"/>
          </rPr>
          <t>Lizenz Nr.: 238836</t>
        </r>
      </text>
    </comment>
    <comment ref="O248" authorId="0" shapeId="0" xr:uid="{A4D8DA86-617D-4952-9D98-8078A08F399B}">
      <text>
        <r>
          <rPr>
            <sz val="9"/>
            <color rgb="FF000000"/>
            <rFont val="Arial"/>
            <family val="2"/>
          </rPr>
          <t>Pass Nr.: 102547</t>
        </r>
      </text>
    </comment>
    <comment ref="O250" authorId="0" shapeId="0" xr:uid="{63CFFEA7-3FC5-4C61-A5A9-91878467559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83 543</t>
        </r>
      </text>
    </comment>
    <comment ref="O251" authorId="0" shapeId="0" xr:uid="{DF3D2A7C-B88F-4635-9711-D573E2FF24E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69 288</t>
        </r>
      </text>
    </comment>
    <comment ref="A254" authorId="0" shapeId="0" xr:uid="{E7795B6E-D957-4042-A7AF-62F16AB85636}">
      <text>
        <r>
          <rPr>
            <sz val="9"/>
            <color rgb="FF000000"/>
            <rFont val="Arial"/>
            <family val="2"/>
          </rPr>
          <t>Lizenz Nr.: 253773</t>
        </r>
      </text>
    </comment>
    <comment ref="O254" authorId="0" shapeId="0" xr:uid="{E905E674-C822-4B1F-A1D6-89B0592B5636}">
      <text>
        <r>
          <rPr>
            <sz val="9"/>
            <color rgb="FF000000"/>
            <rFont val="Arial"/>
            <family val="2"/>
          </rPr>
          <t>Pass Nr.: 115609</t>
        </r>
      </text>
    </comment>
    <comment ref="A259" authorId="0" shapeId="0" xr:uid="{DB262E61-9FFB-41D9-B45C-B62E6853B559}">
      <text>
        <r>
          <rPr>
            <sz val="9"/>
            <color rgb="FF000000"/>
            <rFont val="Arial"/>
            <family val="2"/>
          </rPr>
          <t>Lizenz Nr.: 263393</t>
        </r>
      </text>
    </comment>
    <comment ref="O259" authorId="0" shapeId="0" xr:uid="{97CF8CA3-E44C-45AE-B02D-91C520675223}">
      <text>
        <r>
          <rPr>
            <sz val="9"/>
            <color rgb="FF000000"/>
            <rFont val="Arial"/>
            <family val="2"/>
          </rPr>
          <t>Pass Nr.: 128359</t>
        </r>
      </text>
    </comment>
    <comment ref="O260" authorId="0" shapeId="0" xr:uid="{1C1068E6-D733-4B08-B8F4-0E1A009DDAD5}">
      <text>
        <r>
          <rPr>
            <sz val="8"/>
            <color rgb="FF000000"/>
            <rFont val="Arial"/>
            <family val="2"/>
          </rPr>
          <t>Pass Nr:95936</t>
        </r>
      </text>
    </comment>
    <comment ref="O261" authorId="0" shapeId="0" xr:uid="{2A22B063-22C2-4D1E-84A4-FA6087925B70}">
      <text>
        <r>
          <rPr>
            <sz val="9"/>
            <color rgb="FF000000"/>
            <rFont val="Arial"/>
            <family val="2"/>
          </rPr>
          <t xml:space="preserve">Pass Nr.: 78100
</t>
        </r>
      </text>
    </comment>
    <comment ref="O264" authorId="0" shapeId="0" xr:uid="{34109F99-83CC-47CB-B18C-ABC01A3D8C4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57 081</t>
        </r>
      </text>
    </comment>
    <comment ref="O265" authorId="0" shapeId="0" xr:uid="{21EADAD7-60E2-45F8-AE3F-4AADD0EB1DCB}">
      <text>
        <r>
          <rPr>
            <sz val="9"/>
            <color rgb="FF000000"/>
            <rFont val="Arial"/>
            <family val="2"/>
          </rPr>
          <t>Bes. Dollinger Sue</t>
        </r>
      </text>
    </comment>
    <comment ref="O266" authorId="0" shapeId="0" xr:uid="{18A58C48-9581-4F8E-A028-7C1101BDE4C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56 955</t>
        </r>
      </text>
    </comment>
    <comment ref="O268" authorId="0" shapeId="0" xr:uid="{C37B0AD3-4881-4126-9CB5-C1C0087CB23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Nr.: 73954</t>
        </r>
      </text>
    </comment>
    <comment ref="O269" authorId="0" shapeId="0" xr:uid="{F618E65B-FC99-408C-A5E9-041CD5CCAF1C}">
      <text>
        <r>
          <rPr>
            <sz val="11"/>
            <color theme="1"/>
            <rFont val="Arial"/>
            <family val="2"/>
          </rPr>
          <t xml:space="preserve">
</t>
        </r>
        <r>
          <rPr>
            <sz val="8"/>
            <color rgb="FF000000"/>
            <rFont val="Arial"/>
            <family val="2"/>
          </rPr>
          <t>Pass Nr. SUI 39739</t>
        </r>
      </text>
    </comment>
    <comment ref="A271" authorId="0" shapeId="0" xr:uid="{6CA90203-C318-44ED-B754-3246CF7B70F0}">
      <text>
        <r>
          <rPr>
            <sz val="9"/>
            <color rgb="FF000000"/>
            <rFont val="Arial"/>
            <family val="2"/>
          </rPr>
          <t>Lizenz Nr.: 105560</t>
        </r>
      </text>
    </comment>
    <comment ref="O271" authorId="0" shapeId="0" xr:uid="{81C0A947-EF8F-43BE-B577-B562C0C16721}">
      <text>
        <r>
          <rPr>
            <sz val="8"/>
            <color rgb="FF000000"/>
            <rFont val="Arial"/>
            <family val="2"/>
          </rPr>
          <t>Pass Nr: 105560</t>
        </r>
      </text>
    </comment>
    <comment ref="O272" authorId="0" shapeId="0" xr:uid="{31C8C650-A401-4827-B206-F32E3B189310}">
      <text>
        <r>
          <rPr>
            <sz val="8"/>
            <color rgb="FF000000"/>
            <rFont val="Arial"/>
            <family val="2"/>
          </rPr>
          <t>Pass Nr: 105560</t>
        </r>
      </text>
    </comment>
    <comment ref="O273" authorId="0" shapeId="0" xr:uid="{4D484889-162A-4DDF-8252-326CD0E1DFC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68 786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276" authorId="0" shapeId="0" xr:uid="{1AB25E3E-F1EA-4366-8BBD-6D91F9B93435}">
      <text>
        <r>
          <rPr>
            <sz val="8"/>
            <color rgb="FF000000"/>
            <rFont val="Arial"/>
            <family val="2"/>
          </rPr>
          <t>Pass Nr: 88124</t>
        </r>
      </text>
    </comment>
    <comment ref="A277" authorId="0" shapeId="0" xr:uid="{5D46C1EC-870C-439F-A561-1FEE23D96830}">
      <text>
        <r>
          <rPr>
            <sz val="9"/>
            <color rgb="FF000000"/>
            <rFont val="Arial"/>
            <family val="2"/>
          </rPr>
          <t>Lizenz Nr.: 259046</t>
        </r>
      </text>
    </comment>
    <comment ref="O277" authorId="0" shapeId="0" xr:uid="{0AA2ED45-3A9B-485A-8D3A-9818B043F118}">
      <text>
        <r>
          <rPr>
            <sz val="9"/>
            <color rgb="FF000000"/>
            <rFont val="Arial"/>
            <family val="2"/>
          </rPr>
          <t>Pass Nr.: 120083</t>
        </r>
      </text>
    </comment>
    <comment ref="O278" authorId="0" shapeId="0" xr:uid="{E022F0AC-7958-4193-9A77-F549EC758D55}">
      <text>
        <r>
          <rPr>
            <sz val="8"/>
            <color rgb="FF000000"/>
            <rFont val="Arial"/>
            <family val="2"/>
          </rPr>
          <t>Pass Nr. 66742
Bes: Walther Adrian</t>
        </r>
      </text>
    </comment>
    <comment ref="O281" authorId="0" shapeId="0" xr:uid="{4245694A-2B71-4FEC-98A0-0CACFDC0A10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Nr:77370</t>
        </r>
      </text>
    </comment>
    <comment ref="O282" authorId="0" shapeId="0" xr:uid="{7452E6FB-0C8C-4377-A062-5EC18F1EA520}">
      <text>
        <r>
          <rPr>
            <sz val="9"/>
            <color rgb="FF000000"/>
            <rFont val="Arial"/>
            <family val="2"/>
          </rPr>
          <t>Pass Nr: 108584
Bes: Rütimann Doris</t>
        </r>
      </text>
    </comment>
    <comment ref="O283" authorId="0" shapeId="0" xr:uid="{5A8190AE-6124-4CD8-8320-447B1A062EC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71197</t>
        </r>
      </text>
    </comment>
    <comment ref="O284" authorId="0" shapeId="0" xr:uid="{7A089AE9-CE98-47EC-A510-035A27378C92}">
      <text>
        <r>
          <rPr>
            <sz val="9"/>
            <color rgb="FF000000"/>
            <rFont val="Arial"/>
            <family val="2"/>
          </rPr>
          <t>Pass Nr.: 108920</t>
        </r>
      </text>
    </comment>
    <comment ref="O285" authorId="0" shapeId="0" xr:uid="{BF9F2EF7-6BDE-4B65-8665-EFBA9533F5C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43 816</t>
        </r>
      </text>
    </comment>
    <comment ref="O286" authorId="0" shapeId="0" xr:uid="{A0DE6AF3-2F27-47A7-8090-0C4B9B0AAAC6}">
      <text>
        <r>
          <rPr>
            <sz val="8"/>
            <color rgb="FF000000"/>
            <rFont val="Arial"/>
            <family val="2"/>
          </rPr>
          <t>Pass Nr:105716</t>
        </r>
      </text>
    </comment>
    <comment ref="O287" authorId="0" shapeId="0" xr:uid="{18A2348F-AAF9-4B5C-9693-FD7A445D50E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77650</t>
        </r>
      </text>
    </comment>
    <comment ref="O288" authorId="0" shapeId="0" xr:uid="{273E6B10-6B53-4AAA-A46B-3E767F3E29FD}">
      <text>
        <r>
          <rPr>
            <sz val="9"/>
            <color rgb="FF000000"/>
            <rFont val="Arial"/>
            <family val="2"/>
          </rPr>
          <t>Pass Nr.: 128418</t>
        </r>
      </text>
    </comment>
    <comment ref="O289" authorId="0" shapeId="0" xr:uid="{83908829-CBF4-4D32-87A5-BEBADFB37E5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77372</t>
        </r>
      </text>
    </comment>
    <comment ref="A290" authorId="0" shapeId="0" xr:uid="{F20EE699-D485-4672-A258-DFA1F2725C18}">
      <text>
        <r>
          <rPr>
            <sz val="9"/>
            <color rgb="FF000000"/>
            <rFont val="Arial"/>
            <family val="2"/>
          </rPr>
          <t>Lizenz Nr.: 272901</t>
        </r>
      </text>
    </comment>
    <comment ref="O290" authorId="0" shapeId="0" xr:uid="{97C87020-9D23-44F7-B004-ADF16499C5B0}">
      <text>
        <r>
          <rPr>
            <sz val="9"/>
            <color rgb="FF000000"/>
            <rFont val="Arial"/>
            <family val="2"/>
          </rPr>
          <t>Pass Nr.: 105002</t>
        </r>
      </text>
    </comment>
    <comment ref="A291" authorId="0" shapeId="0" xr:uid="{86519FA6-2DF8-4E20-A4B4-FB39FE040CF1}">
      <text>
        <r>
          <rPr>
            <sz val="9"/>
            <color rgb="FF000000"/>
            <rFont val="Arial"/>
            <family val="2"/>
          </rPr>
          <t>Lizenz Nr.: 272901</t>
        </r>
      </text>
    </comment>
    <comment ref="O292" authorId="0" shapeId="0" xr:uid="{9A830EF1-CC4B-49EE-88A8-E90D8DA07F79}">
      <text>
        <r>
          <rPr>
            <sz val="8"/>
            <color rgb="FF000000"/>
            <rFont val="Arial"/>
            <family val="2"/>
          </rPr>
          <t>Pass Nr. 100844</t>
        </r>
      </text>
    </comment>
    <comment ref="O293" authorId="0" shapeId="0" xr:uid="{B626A2AD-F192-4EE1-8459-8B6FB10821E3}">
      <text>
        <r>
          <rPr>
            <sz val="9"/>
            <color rgb="FF000000"/>
            <rFont val="Arial"/>
            <family val="2"/>
          </rPr>
          <t>Pass Nr.: 125147
Bes.: Wegmüller-Olivier Anna</t>
        </r>
      </text>
    </comment>
    <comment ref="A294" authorId="0" shapeId="0" xr:uid="{B5A3FE67-4BD2-4BB1-9A6C-541B78E04F60}">
      <text>
        <r>
          <rPr>
            <sz val="9"/>
            <color rgb="FF000000"/>
            <rFont val="Arial"/>
            <family val="2"/>
          </rPr>
          <t>Lizenz Nr.: 240535</t>
        </r>
      </text>
    </comment>
    <comment ref="O294" authorId="0" shapeId="0" xr:uid="{7667B73D-9D31-4379-8DCD-EC00C001CDB5}">
      <text>
        <r>
          <rPr>
            <sz val="9"/>
            <color rgb="FF000000"/>
            <rFont val="Arial"/>
            <family val="2"/>
          </rPr>
          <t>Pass Nr.: 126573</t>
        </r>
      </text>
    </comment>
    <comment ref="O296" authorId="0" shapeId="0" xr:uid="{808A5E2C-B5FC-4E7E-8CEB-7FD798BA9CCD}">
      <text>
        <r>
          <rPr>
            <sz val="8"/>
            <color rgb="FF000000"/>
            <rFont val="Arial"/>
            <family val="2"/>
          </rPr>
          <t>Pass Nr. 71518</t>
        </r>
      </text>
    </comment>
    <comment ref="O297" authorId="0" shapeId="0" xr:uid="{2F440E64-4481-44D8-AE1E-CE466E973078}">
      <text>
        <r>
          <rPr>
            <sz val="8"/>
            <color rgb="FF000000"/>
            <rFont val="Arial"/>
            <family val="2"/>
          </rPr>
          <t>Pass Nr: 71517
Bes: Joerin Jeannine</t>
        </r>
      </text>
    </comment>
    <comment ref="O298" authorId="0" shapeId="0" xr:uid="{86B3FF5E-6E25-4558-A389-484B24AB8F2A}">
      <text>
        <r>
          <rPr>
            <sz val="8"/>
            <color rgb="FF000000"/>
            <rFont val="Arial"/>
            <family val="2"/>
          </rPr>
          <t>Pass Nr. 71518</t>
        </r>
      </text>
    </comment>
    <comment ref="A299" authorId="0" shapeId="0" xr:uid="{259B0587-DD25-4808-83D4-8FD2B5829283}">
      <text>
        <r>
          <rPr>
            <sz val="9"/>
            <color rgb="FF000000"/>
            <rFont val="Arial"/>
            <family val="2"/>
          </rPr>
          <t>Lizenz Nr.: 290464</t>
        </r>
      </text>
    </comment>
    <comment ref="O299" authorId="0" shapeId="0" xr:uid="{55EC79E3-F4D3-4AB6-BD75-26E2477A8B6B}">
      <text>
        <r>
          <rPr>
            <sz val="9"/>
            <color rgb="FF000000"/>
            <rFont val="Arial"/>
            <family val="2"/>
          </rPr>
          <t>Pass Nr.: 107075</t>
        </r>
      </text>
    </comment>
    <comment ref="A300" authorId="0" shapeId="0" xr:uid="{0D63F154-4CFB-4847-A957-736105489768}">
      <text>
        <r>
          <rPr>
            <sz val="9"/>
            <color rgb="FF000000"/>
            <rFont val="Arial"/>
            <family val="2"/>
          </rPr>
          <t>Lizenz Nr.: 278 158</t>
        </r>
      </text>
    </comment>
    <comment ref="O303" authorId="0" shapeId="0" xr:uid="{F44EF98F-EF26-4682-863E-18C9E6EF8685}">
      <text>
        <r>
          <rPr>
            <sz val="9"/>
            <color rgb="FF000000"/>
            <rFont val="Arial"/>
            <family val="2"/>
          </rPr>
          <t>Pass Nr.: 117 410</t>
        </r>
      </text>
    </comment>
    <comment ref="O304" authorId="0" shapeId="0" xr:uid="{DC776685-29C5-4D34-A693-D18DAEB3769D}">
      <text>
        <r>
          <rPr>
            <sz val="8"/>
            <color rgb="FF000000"/>
            <rFont val="Arial"/>
            <family val="2"/>
          </rPr>
          <t>Pass Nr: 96461</t>
        </r>
      </text>
    </comment>
    <comment ref="O305" authorId="0" shapeId="0" xr:uid="{1FC2A626-0FE3-4933-9DDE-563381335DE7}">
      <text>
        <r>
          <rPr>
            <sz val="8"/>
            <color rgb="FF000000"/>
            <rFont val="Arial"/>
            <family val="2"/>
          </rPr>
          <t>Pass Nr: 95306
Bes: Reutimann Diego</t>
        </r>
      </text>
    </comment>
    <comment ref="O308" authorId="0" shapeId="0" xr:uid="{0C113D33-141E-4807-A93E-84A16441447E}">
      <text>
        <r>
          <rPr>
            <sz val="8"/>
            <color rgb="FF000000"/>
            <rFont val="Arial"/>
            <family val="2"/>
          </rPr>
          <t>Pass Nr. FEI  08 224 / SVPS 59599</t>
        </r>
      </text>
    </comment>
    <comment ref="O309" authorId="0" shapeId="0" xr:uid="{B68CB046-A458-4B3E-A3B6-E2C76DC86E39}">
      <text>
        <r>
          <rPr>
            <sz val="9"/>
            <color rgb="FF000000"/>
            <rFont val="Arial"/>
            <family val="2"/>
          </rPr>
          <t>Pass Nr.: 128075</t>
        </r>
      </text>
    </comment>
    <comment ref="A313" authorId="0" shapeId="0" xr:uid="{56D1D2C4-470B-4E25-8F07-36A55AF6CBEC}">
      <text>
        <r>
          <rPr>
            <sz val="9"/>
            <color rgb="FF000000"/>
            <rFont val="Arial"/>
            <family val="2"/>
          </rPr>
          <t>Lizenz Nr.: 207825</t>
        </r>
      </text>
    </comment>
    <comment ref="O314" authorId="0" shapeId="0" xr:uid="{FEFF4D0F-77F0-4D1B-92A7-5723FB1F7EE6}">
      <text>
        <r>
          <rPr>
            <sz val="8"/>
            <color rgb="FF000000"/>
            <rFont val="Arial"/>
            <family val="2"/>
          </rPr>
          <t>Pass Nr:  SUI  64 050</t>
        </r>
      </text>
    </comment>
    <comment ref="A315" authorId="0" shapeId="0" xr:uid="{88201177-A804-42B0-A2C5-BA0572D23F1F}">
      <text>
        <r>
          <rPr>
            <sz val="9"/>
            <color rgb="FF000000"/>
            <rFont val="Arial"/>
            <family val="2"/>
          </rPr>
          <t>Lizenz Nr.: 212254</t>
        </r>
      </text>
    </comment>
    <comment ref="O315" authorId="0" shapeId="0" xr:uid="{A2CF63C2-8ADB-48CC-B8BA-7DA5BAC8F7A1}">
      <text>
        <r>
          <rPr>
            <sz val="9"/>
            <color rgb="FF000000"/>
            <rFont val="Arial"/>
            <family val="2"/>
          </rPr>
          <t>Pass Nr.: 126197</t>
        </r>
      </text>
    </comment>
    <comment ref="O316" authorId="0" shapeId="0" xr:uid="{7FDAE927-3E2A-40AC-A15E-B9582159304E}">
      <text>
        <r>
          <rPr>
            <sz val="9"/>
            <color rgb="FF000000"/>
            <rFont val="Arial"/>
            <family val="2"/>
          </rPr>
          <t>Pass Nr.: 121645</t>
        </r>
      </text>
    </comment>
    <comment ref="O317" authorId="0" shapeId="0" xr:uid="{AB7348B0-3F6F-4587-83D0-F16286438453}">
      <text>
        <r>
          <rPr>
            <sz val="8"/>
            <color rgb="FF000000"/>
            <rFont val="Arial"/>
            <family val="2"/>
          </rPr>
          <t>Pass Nr: 87366
Bes: Kobel Tabea</t>
        </r>
      </text>
    </comment>
    <comment ref="A318" authorId="0" shapeId="0" xr:uid="{51C349EE-636B-486E-864D-E2645CF9F7FA}">
      <text>
        <r>
          <rPr>
            <sz val="9"/>
            <color rgb="FF000000"/>
            <rFont val="Arial"/>
            <family val="2"/>
          </rPr>
          <t>Lizenz Nr.: 219895</t>
        </r>
      </text>
    </comment>
    <comment ref="O321" authorId="0" shapeId="0" xr:uid="{93805ED2-3553-41BA-B61C-5AADD8A4C7D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71 975</t>
        </r>
      </text>
    </comment>
    <comment ref="O322" authorId="0" shapeId="0" xr:uid="{F21B5675-E9E1-48EA-BF50-5DD102ACB20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66575</t>
        </r>
      </text>
    </comment>
    <comment ref="O323" authorId="0" shapeId="0" xr:uid="{68CBDB65-192E-42DE-8361-F825B52E6A5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78 115</t>
        </r>
      </text>
    </comment>
    <comment ref="O324" authorId="0" shapeId="0" xr:uid="{01230798-9B12-4655-B22F-776BA4FCAB2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66575</t>
        </r>
      </text>
    </comment>
    <comment ref="O326" authorId="0" shapeId="0" xr:uid="{93DEB9D1-2DB5-4517-9E76-791890561D4E}">
      <text>
        <r>
          <rPr>
            <sz val="9"/>
            <color rgb="FF000000"/>
            <rFont val="Arial"/>
            <family val="2"/>
          </rPr>
          <t>Pass Nr.: 111524</t>
        </r>
      </text>
    </comment>
    <comment ref="O327" authorId="0" shapeId="0" xr:uid="{46984DD6-CC81-45E3-B00A-953E3B813D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57 237</t>
        </r>
      </text>
    </comment>
    <comment ref="O330" authorId="0" shapeId="0" xr:uid="{29061185-9BC4-44BB-B4F7-28DDAD015CD2}">
      <text>
        <r>
          <rPr>
            <sz val="9"/>
            <color rgb="FF000000"/>
            <rFont val="Arial"/>
            <family val="2"/>
          </rPr>
          <t>Pass Nr.: 119425</t>
        </r>
      </text>
    </comment>
    <comment ref="O332" authorId="0" shapeId="0" xr:uid="{CA1F1320-2C26-4BE5-9992-5E1D8C56BA2A}">
      <text>
        <r>
          <rPr>
            <sz val="8"/>
            <color rgb="FF000000"/>
            <rFont val="Arial"/>
            <family val="2"/>
          </rPr>
          <t>Pass Nr: 117567</t>
        </r>
      </text>
    </comment>
    <comment ref="O335" authorId="0" shapeId="0" xr:uid="{B5A09D44-66E2-42FC-AD3B-7B80717A6881}">
      <text>
        <r>
          <rPr>
            <sz val="8"/>
            <color rgb="FF000000"/>
            <rFont val="Arial"/>
            <family val="2"/>
          </rPr>
          <t>Pass Nr: 117567</t>
        </r>
      </text>
    </comment>
    <comment ref="O338" authorId="0" shapeId="0" xr:uid="{BA32EF4F-B07F-41A5-9001-A5CA98167A9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71 619</t>
        </r>
      </text>
    </comment>
    <comment ref="O339" authorId="0" shapeId="0" xr:uid="{4B240C86-CCB0-4CA1-AC8A-AE2325D3248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71 619</t>
        </r>
      </text>
    </comment>
    <comment ref="O340" authorId="0" shapeId="0" xr:uid="{C7D2A0CF-64C8-483E-A52B-7EB5E804E58F}">
      <text>
        <r>
          <rPr>
            <sz val="9"/>
            <color rgb="FF000000"/>
            <rFont val="Arial"/>
            <family val="2"/>
          </rPr>
          <t>Pass Nr:. 101050</t>
        </r>
      </text>
    </comment>
    <comment ref="A341" authorId="0" shapeId="0" xr:uid="{DCD5163F-2547-48B5-B53E-2D85E911DCB5}">
      <text>
        <r>
          <rPr>
            <sz val="9"/>
            <color rgb="FF000000"/>
            <rFont val="Arial"/>
            <family val="2"/>
          </rPr>
          <t>Lizenz Nr.: 125781</t>
        </r>
      </text>
    </comment>
    <comment ref="O341" authorId="0" shapeId="0" xr:uid="{F413C898-A2B7-46CF-AF4D-CEE90EBF242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53 036</t>
        </r>
      </text>
    </comment>
    <comment ref="O344" authorId="0" shapeId="0" xr:uid="{3789D120-DF9D-4EB9-97AA-3F147A37D58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 64 435</t>
        </r>
      </text>
    </comment>
    <comment ref="O347" authorId="0" shapeId="0" xr:uid="{5D5963BD-08FB-4DA9-B9F4-F87C3BE582C9}">
      <text>
        <r>
          <rPr>
            <sz val="8"/>
            <color rgb="FF000000"/>
            <rFont val="Arial"/>
            <family val="2"/>
          </rPr>
          <t>Pass Nr: 81370
Bes: Bernhard Niklaus</t>
        </r>
      </text>
    </comment>
    <comment ref="A348" authorId="0" shapeId="0" xr:uid="{17BD8C9F-D346-4375-8870-5C13093A9447}">
      <text>
        <r>
          <rPr>
            <sz val="9"/>
            <color rgb="FF000000"/>
            <rFont val="Arial"/>
            <family val="2"/>
          </rPr>
          <t>Lizenz Nr.: 263695</t>
        </r>
      </text>
    </comment>
    <comment ref="O350" authorId="0" shapeId="0" xr:uid="{51B294C0-43CC-4F7C-AE9F-5B8A9E306F0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71 292</t>
        </r>
      </text>
    </comment>
    <comment ref="A351" authorId="0" shapeId="0" xr:uid="{B8334A5B-644B-4CD5-AD4B-4F2EA9CCC8D2}">
      <text>
        <r>
          <rPr>
            <sz val="9"/>
            <color rgb="FF000000"/>
            <rFont val="Arial"/>
            <family val="2"/>
          </rPr>
          <t>Lizenz Nr.: 240868</t>
        </r>
      </text>
    </comment>
    <comment ref="O351" authorId="0" shapeId="0" xr:uid="{CEB57188-97A8-4765-A791-9D3B0AC419BE}">
      <text>
        <r>
          <rPr>
            <sz val="9"/>
            <color rgb="FF000000"/>
            <rFont val="Arial"/>
            <family val="2"/>
          </rPr>
          <t>Pass Nr.: 113750</t>
        </r>
      </text>
    </comment>
    <comment ref="O352" authorId="0" shapeId="0" xr:uid="{9520FA57-08F3-4113-BA0F-056B158D06E1}">
      <text>
        <r>
          <rPr>
            <sz val="8"/>
            <color rgb="FF000000"/>
            <rFont val="Arial"/>
            <family val="2"/>
          </rPr>
          <t>Pass Nr: 78 788</t>
        </r>
      </text>
    </comment>
    <comment ref="O353" authorId="0" shapeId="0" xr:uid="{880B1AF2-FD8D-4674-9344-F468E5BF10D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79 104</t>
        </r>
      </text>
    </comment>
    <comment ref="O354" authorId="0" shapeId="0" xr:uid="{67E6A2B1-FAC7-42CB-82D2-D70DE06F918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57 083</t>
        </r>
      </text>
    </comment>
    <comment ref="O355" authorId="0" shapeId="0" xr:uid="{8052874F-AAA9-447F-9ADE-96408A80B210}">
      <text>
        <r>
          <rPr>
            <sz val="9"/>
            <color rgb="FF000000"/>
            <rFont val="Arial"/>
            <family val="2"/>
          </rPr>
          <t>Pass Nr: 100987</t>
        </r>
      </text>
    </comment>
    <comment ref="O356" authorId="0" shapeId="0" xr:uid="{50AF2366-F57D-40CD-8DAA-9BE21B15CDA6}">
      <text>
        <r>
          <rPr>
            <sz val="9"/>
            <color rgb="FF000000"/>
            <rFont val="Arial"/>
            <family val="2"/>
          </rPr>
          <t>Pass Nr.: 111487</t>
        </r>
      </text>
    </comment>
    <comment ref="O357" authorId="0" shapeId="0" xr:uid="{BDDAC537-8A95-41CC-A033-BEC4E1C31C1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64770</t>
        </r>
      </text>
    </comment>
    <comment ref="O358" authorId="0" shapeId="0" xr:uid="{97022AE3-397B-4598-918B-A879A63F7EB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74 075</t>
        </r>
      </text>
    </comment>
    <comment ref="O359" authorId="0" shapeId="0" xr:uid="{3C1ACD62-06BD-4167-AAD9-376B737B10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84282</t>
        </r>
      </text>
    </comment>
    <comment ref="O361" authorId="0" shapeId="0" xr:uid="{CB969207-9AE6-4B34-A318-5A7766B18FEC}">
      <text>
        <r>
          <rPr>
            <sz val="8"/>
            <color rgb="FF000000"/>
            <rFont val="Arial"/>
            <family val="2"/>
          </rPr>
          <t xml:space="preserve">Pass Nr: 88204
</t>
        </r>
      </text>
    </comment>
    <comment ref="O362" authorId="0" shapeId="0" xr:uid="{3CED56D3-443C-446D-AFA8-2DC29E215A99}">
      <text>
        <r>
          <rPr>
            <sz val="8"/>
            <color rgb="FF000000"/>
            <rFont val="Arial"/>
            <family val="2"/>
          </rPr>
          <t>Pass Nr: 96173</t>
        </r>
      </text>
    </comment>
    <comment ref="O363" authorId="0" shapeId="0" xr:uid="{E222829E-CD3F-46F8-B2B8-D48BA373774B}">
      <text>
        <r>
          <rPr>
            <sz val="8"/>
            <color rgb="FF000000"/>
            <rFont val="Arial"/>
            <family val="2"/>
          </rPr>
          <t xml:space="preserve">Pass Nr: 96172
</t>
        </r>
      </text>
    </comment>
    <comment ref="O364" authorId="0" shapeId="0" xr:uid="{F00F1049-7626-43C5-AE16-6F7094A0908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59 344</t>
        </r>
      </text>
    </comment>
    <comment ref="O365" authorId="0" shapeId="0" xr:uid="{E5989DF2-60D8-421C-9E07-195394957591}">
      <text>
        <r>
          <rPr>
            <sz val="8"/>
            <color rgb="FF000000"/>
            <rFont val="Arial"/>
            <family val="2"/>
          </rPr>
          <t>Pferd: Charly
Pass Nr. 82795
Bes. Fischer Josef</t>
        </r>
      </text>
    </comment>
    <comment ref="O367" authorId="0" shapeId="0" xr:uid="{94B51077-A51B-4F6D-9262-AA1C9D351F45}">
      <text>
        <r>
          <rPr>
            <sz val="9"/>
            <color rgb="FF000000"/>
            <rFont val="Arial"/>
            <family val="2"/>
          </rPr>
          <t>Pass Nr.: 122581</t>
        </r>
      </text>
    </comment>
    <comment ref="O369" authorId="0" shapeId="0" xr:uid="{754818C0-7B4C-4EF9-8CE5-FB0D69638CFF}">
      <text>
        <r>
          <rPr>
            <sz val="9"/>
            <color rgb="FF000000"/>
            <rFont val="Arial"/>
            <family val="2"/>
          </rPr>
          <t>Pass Nr.: 131065</t>
        </r>
      </text>
    </comment>
    <comment ref="O370" authorId="0" shapeId="0" xr:uid="{56A1846C-B75D-42BC-B0A4-6F9287B09BE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86153</t>
        </r>
      </text>
    </comment>
    <comment ref="O371" authorId="0" shapeId="0" xr:uid="{E3289359-D6D2-4358-B989-EC5CE61E5B80}">
      <text>
        <r>
          <rPr>
            <sz val="9"/>
            <color rgb="FF000000"/>
            <rFont val="Arial"/>
            <family val="2"/>
          </rPr>
          <t>Pass Nr: 112619</t>
        </r>
      </text>
    </comment>
    <comment ref="O372" authorId="0" shapeId="0" xr:uid="{AD765D00-4DB6-4DDF-B882-1731A5901019}">
      <text>
        <r>
          <rPr>
            <sz val="9"/>
            <color rgb="FF000000"/>
            <rFont val="Arial"/>
            <family val="2"/>
          </rPr>
          <t>Pass Nr.: 123702</t>
        </r>
      </text>
    </comment>
    <comment ref="O373" authorId="0" shapeId="0" xr:uid="{66473C49-5E2B-4B58-AD5F-88686F4C711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62 747</t>
        </r>
      </text>
    </comment>
    <comment ref="O378" authorId="0" shapeId="0" xr:uid="{37764726-1EF3-4D07-8BFD-92EABB007F38}">
      <text>
        <r>
          <rPr>
            <sz val="9"/>
            <color rgb="FF000000"/>
            <rFont val="Arial"/>
            <family val="2"/>
          </rPr>
          <t>Pass Nr.: 119875</t>
        </r>
      </text>
    </comment>
    <comment ref="O379" authorId="0" shapeId="0" xr:uid="{A088498A-E712-40D8-BD4C-0443A231AA62}">
      <text>
        <r>
          <rPr>
            <sz val="9"/>
            <color rgb="FF000000"/>
            <rFont val="Arial"/>
            <family val="2"/>
          </rPr>
          <t>Pass Nr.: 91052</t>
        </r>
      </text>
    </comment>
    <comment ref="O380" authorId="0" shapeId="0" xr:uid="{A7CE80BE-745D-4FFC-A868-54DBB9F01A32}">
      <text>
        <r>
          <rPr>
            <sz val="9"/>
            <color rgb="FF000000"/>
            <rFont val="Arial"/>
            <family val="2"/>
          </rPr>
          <t>Pass Nr.: 125840</t>
        </r>
      </text>
    </comment>
    <comment ref="A381" authorId="0" shapeId="0" xr:uid="{52CA96CF-F93C-495F-950C-CA9DC7E419D1}">
      <text>
        <r>
          <rPr>
            <sz val="9"/>
            <color rgb="FF000000"/>
            <rFont val="Arial"/>
            <family val="2"/>
          </rPr>
          <t>Lizenz Nr.: 292507</t>
        </r>
      </text>
    </comment>
    <comment ref="O381" authorId="0" shapeId="0" xr:uid="{F098AB34-6DBF-4819-8168-6EA6DDCE27E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SVPS 60 455 / FEI SUI 08317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A382" authorId="0" shapeId="0" xr:uid="{DD39F1FC-5A04-435C-88D3-73091A6E2B4B}">
      <text>
        <r>
          <rPr>
            <sz val="9"/>
            <color rgb="FF000000"/>
            <rFont val="Arial"/>
            <family val="2"/>
          </rPr>
          <t>Brevet Nr.: 234598</t>
        </r>
      </text>
    </comment>
    <comment ref="O382" authorId="0" shapeId="0" xr:uid="{5081A47D-F917-4A44-A8AD-F4C4375F5DE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30 263</t>
        </r>
      </text>
    </comment>
    <comment ref="O383" authorId="0" shapeId="0" xr:uid="{31D398A6-3B8F-4A50-A3C3-C0DE2E3B9C83}">
      <text>
        <r>
          <rPr>
            <sz val="8"/>
            <color rgb="FF000000"/>
            <rFont val="Arial"/>
            <family val="2"/>
          </rPr>
          <t>Pass Nr. 90261</t>
        </r>
      </text>
    </comment>
    <comment ref="O385" authorId="0" shapeId="0" xr:uid="{95A3B5A9-2E0D-47A2-8627-2E7738A5E832}">
      <text>
        <r>
          <rPr>
            <sz val="9"/>
            <color rgb="FF000000"/>
            <rFont val="Arial"/>
            <family val="2"/>
          </rPr>
          <t>Pass Nr.: 120695
Bes.: Mézy Marcel</t>
        </r>
      </text>
    </comment>
    <comment ref="A386" authorId="0" shapeId="0" xr:uid="{F2E566C5-53C7-4929-8DED-D8DC9D8FFB58}">
      <text>
        <r>
          <rPr>
            <sz val="9"/>
            <color rgb="FF000000"/>
            <rFont val="Arial"/>
            <family val="2"/>
          </rPr>
          <t>280924</t>
        </r>
      </text>
    </comment>
    <comment ref="O386" authorId="0" shapeId="0" xr:uid="{8A007C99-F54C-4AD6-BA1C-7E4E753CD7D6}">
      <text>
        <r>
          <rPr>
            <sz val="8"/>
            <color rgb="FF000000"/>
            <rFont val="Arial"/>
            <family val="2"/>
          </rPr>
          <t>Pass Nr: 99832</t>
        </r>
      </text>
    </comment>
    <comment ref="O387" authorId="0" shapeId="0" xr:uid="{DF2C7C9B-E224-467F-8688-17A6E4DC2CBD}">
      <text>
        <r>
          <rPr>
            <sz val="9"/>
            <color rgb="FF000000"/>
            <rFont val="Arial"/>
            <family val="2"/>
          </rPr>
          <t>Pass Nr.: 117691</t>
        </r>
      </text>
    </comment>
    <comment ref="O392" authorId="0" shapeId="0" xr:uid="{1871229E-81D4-4CBF-A21D-462AF58B4276}">
      <text>
        <r>
          <rPr>
            <sz val="8"/>
            <color rgb="FF000000"/>
            <rFont val="Arial"/>
            <family val="2"/>
          </rPr>
          <t>Pass Nr: 80833</t>
        </r>
      </text>
    </comment>
    <comment ref="A393" authorId="0" shapeId="0" xr:uid="{EF790637-282C-4517-B5F9-60B18AE6FEED}">
      <text>
        <r>
          <rPr>
            <sz val="9"/>
            <color rgb="FF000000"/>
            <rFont val="Arial"/>
            <family val="2"/>
          </rPr>
          <t>Nr.: 226990</t>
        </r>
      </text>
    </comment>
    <comment ref="O393" authorId="0" shapeId="0" xr:uid="{D0C907B1-DB62-420E-BA0C-767035664DEB}">
      <text>
        <r>
          <rPr>
            <sz val="9"/>
            <color rgb="FF000000"/>
            <rFont val="Arial"/>
            <family val="2"/>
          </rPr>
          <t>Pass Nr: 104965</t>
        </r>
      </text>
    </comment>
    <comment ref="O394" authorId="0" shapeId="0" xr:uid="{AECEE630-57A2-4178-97D6-585DC344EEB7}">
      <text>
        <r>
          <rPr>
            <sz val="8"/>
            <color rgb="FF000000"/>
            <rFont val="Arial"/>
            <family val="2"/>
          </rPr>
          <t>Pass Nr. 74912</t>
        </r>
      </text>
    </comment>
    <comment ref="O395" authorId="0" shapeId="0" xr:uid="{FD2F990F-F107-4645-82CE-43C9650AA0B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71 737</t>
        </r>
      </text>
    </comment>
    <comment ref="O396" authorId="0" shapeId="0" xr:uid="{7E3304D3-DB12-406A-8C78-34C325AB6E3C}">
      <text>
        <r>
          <rPr>
            <sz val="9"/>
            <color rgb="FF000000"/>
            <rFont val="Arial"/>
            <family val="2"/>
          </rPr>
          <t>Pass Nr: 91011</t>
        </r>
      </text>
    </comment>
    <comment ref="O397" authorId="0" shapeId="0" xr:uid="{5DED8993-D706-4E2E-8C0B-A69935237EC2}">
      <text>
        <r>
          <rPr>
            <sz val="8"/>
            <color rgb="FF000000"/>
            <rFont val="Arial"/>
            <family val="2"/>
          </rPr>
          <t>Pass Nr. SUI 31680</t>
        </r>
      </text>
    </comment>
    <comment ref="O398" authorId="0" shapeId="0" xr:uid="{E1685E42-C266-4224-8AEA-DD878EE40A76}">
      <text>
        <r>
          <rPr>
            <sz val="8"/>
            <color rgb="FF000000"/>
            <rFont val="Arial"/>
            <family val="2"/>
          </rPr>
          <t>Pass Nr: 31681</t>
        </r>
      </text>
    </comment>
    <comment ref="O399" authorId="0" shapeId="0" xr:uid="{670A1ADD-8A15-4E97-ACD3-ED1DEC7BD27F}">
      <text>
        <r>
          <rPr>
            <sz val="9"/>
            <color rgb="FF000000"/>
            <rFont val="Arial"/>
            <family val="2"/>
          </rPr>
          <t>Pferd: Boromir
Pass Nr.: 129136
Bes. Bratschi Cathrin</t>
        </r>
      </text>
    </comment>
    <comment ref="A400" authorId="0" shapeId="0" xr:uid="{80BE055B-BAA8-40B0-A312-6D4BB9406838}">
      <text>
        <r>
          <rPr>
            <sz val="9"/>
            <color rgb="FF000000"/>
            <rFont val="Arial"/>
            <family val="2"/>
          </rPr>
          <t>Lizenz Nr.: 124527</t>
        </r>
      </text>
    </comment>
    <comment ref="O401" authorId="0" shapeId="0" xr:uid="{B27B565B-7CF2-4C82-9D14-033318E6B56E}">
      <text>
        <r>
          <rPr>
            <sz val="9"/>
            <color rgb="FF000000"/>
            <rFont val="Arial"/>
            <family val="2"/>
          </rPr>
          <t>Pass Nr.: 120284</t>
        </r>
      </text>
    </comment>
    <comment ref="O402" authorId="0" shapeId="0" xr:uid="{FEB9484C-805A-48ED-8B24-7F8D96BE6F08}">
      <text>
        <r>
          <rPr>
            <sz val="9"/>
            <color rgb="FF000000"/>
            <rFont val="Arial"/>
            <family val="2"/>
          </rPr>
          <t>Pass Nr: 101271</t>
        </r>
      </text>
    </comment>
    <comment ref="O403" authorId="0" shapeId="0" xr:uid="{710A4987-FCCA-4EBB-A86E-A7D881C63BD6}">
      <text>
        <r>
          <rPr>
            <sz val="8"/>
            <color rgb="FF000000"/>
            <rFont val="Arial"/>
            <family val="2"/>
          </rPr>
          <t>Pass Nr.  SUI 63594</t>
        </r>
      </text>
    </comment>
    <comment ref="O404" authorId="0" shapeId="0" xr:uid="{3500ABBA-5507-4ADC-8FEA-D644FE3B3850}">
      <text>
        <r>
          <rPr>
            <sz val="8"/>
            <color rgb="FF000000"/>
            <rFont val="Arial"/>
            <family val="2"/>
          </rPr>
          <t>Pass Nr. SUI 39 545</t>
        </r>
      </text>
    </comment>
    <comment ref="O405" authorId="0" shapeId="0" xr:uid="{819C6548-8890-4C22-AB1C-95D8CD6CA279}">
      <text>
        <r>
          <rPr>
            <sz val="8"/>
            <color rgb="FF000000"/>
            <rFont val="Arial"/>
            <family val="2"/>
          </rPr>
          <t>Pass Nr. 101270
Bes: Rainer Christa</t>
        </r>
      </text>
    </comment>
    <comment ref="O407" authorId="0" shapeId="0" xr:uid="{C4B9310B-D2C5-4792-9DFB-67AA25EC96AC}">
      <text>
        <r>
          <rPr>
            <sz val="9"/>
            <color rgb="FF000000"/>
            <rFont val="Arial"/>
            <family val="2"/>
          </rPr>
          <t>Pass Nr.: 117482</t>
        </r>
      </text>
    </comment>
    <comment ref="O408" authorId="0" shapeId="0" xr:uid="{742DD072-2D06-4FB2-BC4B-FC7F43932A4B}">
      <text>
        <r>
          <rPr>
            <sz val="9"/>
            <color rgb="FF000000"/>
            <rFont val="Arial"/>
            <family val="2"/>
          </rPr>
          <t>Pass Nr.: 115886</t>
        </r>
      </text>
    </comment>
    <comment ref="O409" authorId="0" shapeId="0" xr:uid="{ADB9D2A3-C06D-42E0-8B3D-615039CB61E5}">
      <text>
        <r>
          <rPr>
            <sz val="8"/>
            <color rgb="FF000000"/>
            <rFont val="Arial"/>
            <family val="2"/>
          </rPr>
          <t>Pass Nr. 101794</t>
        </r>
      </text>
    </comment>
    <comment ref="A410" authorId="0" shapeId="0" xr:uid="{B78BB8ED-AFE8-40C7-8B04-1A7B331A4D8F}">
      <text>
        <r>
          <rPr>
            <sz val="9"/>
            <color rgb="FF000000"/>
            <rFont val="Arial"/>
            <family val="2"/>
          </rPr>
          <t>Brevet/Lizenz Nr.: 234598</t>
        </r>
      </text>
    </comment>
    <comment ref="O410" authorId="0" shapeId="0" xr:uid="{294E1774-6C12-45F6-9BA7-12248075D84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76 341</t>
        </r>
      </text>
    </comment>
    <comment ref="O411" authorId="0" shapeId="0" xr:uid="{20FCA53D-0A5B-4887-8FCA-F0F1500EAF3C}">
      <text>
        <r>
          <rPr>
            <sz val="9"/>
            <color rgb="FF000000"/>
            <rFont val="Arial"/>
            <family val="2"/>
          </rPr>
          <t>Pass Nr.: 120924</t>
        </r>
      </text>
    </comment>
    <comment ref="A412" authorId="0" shapeId="0" xr:uid="{1099A7B2-515E-42FD-834A-AF4975F9E1E6}">
      <text>
        <r>
          <rPr>
            <sz val="9"/>
            <color rgb="FF000000"/>
            <rFont val="Arial"/>
            <family val="2"/>
          </rPr>
          <t>Lizenz Nr.: 214541</t>
        </r>
      </text>
    </comment>
    <comment ref="O412" authorId="0" shapeId="0" xr:uid="{58A2D3E0-957B-4501-9BEA-A40905EFDB84}">
      <text>
        <r>
          <rPr>
            <sz val="9"/>
            <color rgb="FF000000"/>
            <rFont val="Arial"/>
            <family val="2"/>
          </rPr>
          <t>Pass Nr.: 120924</t>
        </r>
      </text>
    </comment>
    <comment ref="A413" authorId="0" shapeId="0" xr:uid="{45ED5133-CE0D-4606-8A08-CC333C433A0C}">
      <text>
        <r>
          <rPr>
            <sz val="9"/>
            <color rgb="FF000000"/>
            <rFont val="Arial"/>
            <family val="2"/>
          </rPr>
          <t>Lizenz Nr.: 214541</t>
        </r>
      </text>
    </comment>
    <comment ref="O413" authorId="0" shapeId="0" xr:uid="{B7EC70AB-D9DE-4ED1-B78A-923D8B52DDE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20 967</t>
        </r>
      </text>
    </comment>
    <comment ref="O414" authorId="0" shapeId="0" xr:uid="{4A89C8AD-AE5F-4082-9139-36194907328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53 721</t>
        </r>
      </text>
    </comment>
    <comment ref="O415" authorId="0" shapeId="0" xr:uid="{2FE2182D-86DC-47B0-8241-695D530575CB}">
      <text>
        <r>
          <rPr>
            <sz val="9"/>
            <color rgb="FF000000"/>
            <rFont val="Arial"/>
            <family val="2"/>
          </rPr>
          <t>Pass Nr.: 70219</t>
        </r>
      </text>
    </comment>
    <comment ref="O416" authorId="0" shapeId="0" xr:uid="{78892347-8B8A-434B-AE3D-B59293673C6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51059</t>
        </r>
      </text>
    </comment>
    <comment ref="O417" authorId="0" shapeId="0" xr:uid="{B60C29B6-3406-4E61-858F-4B40BF84CC9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59 168</t>
        </r>
      </text>
    </comment>
    <comment ref="O418" authorId="0" shapeId="0" xr:uid="{28DF5403-34E2-446F-9E4B-F300E0C4EDD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37 023</t>
        </r>
      </text>
    </comment>
    <comment ref="O419" authorId="0" shapeId="0" xr:uid="{1B29B3B5-AE3B-4626-88CE-0950FF9F31FE}">
      <text>
        <r>
          <rPr>
            <sz val="8"/>
            <color rgb="FF000000"/>
            <rFont val="Arial"/>
            <family val="2"/>
          </rPr>
          <t>Pass Nr. SUI 42 093</t>
        </r>
      </text>
    </comment>
    <comment ref="O420" authorId="0" shapeId="0" xr:uid="{3B11C20B-56B1-42B7-A75E-962886F6AA83}">
      <text>
        <r>
          <rPr>
            <sz val="8"/>
            <color rgb="FF000000"/>
            <rFont val="Arial"/>
            <family val="2"/>
          </rPr>
          <t>Pass Nr. 39 207</t>
        </r>
      </text>
    </comment>
    <comment ref="O421" authorId="0" shapeId="0" xr:uid="{11A4C0A7-EF72-45CE-892F-176ACA0AD39E}">
      <text>
        <r>
          <rPr>
            <sz val="9"/>
            <color rgb="FF000000"/>
            <rFont val="Arial"/>
            <family val="2"/>
          </rPr>
          <t>Pass Nr.: 108962</t>
        </r>
      </text>
    </comment>
    <comment ref="O422" authorId="0" shapeId="0" xr:uid="{4640AD5A-8785-4E84-BB8F-9827E1348016}">
      <text>
        <r>
          <rPr>
            <sz val="8"/>
            <color rgb="FF000000"/>
            <rFont val="Arial"/>
            <family val="2"/>
          </rPr>
          <t>Pass Nr: 36 972</t>
        </r>
      </text>
    </comment>
    <comment ref="O423" authorId="0" shapeId="0" xr:uid="{22CCBF00-4CF6-4421-84CA-AA41A13E6840}">
      <text>
        <r>
          <rPr>
            <sz val="9"/>
            <color rgb="FF000000"/>
            <rFont val="Arial"/>
            <family val="2"/>
          </rPr>
          <t>Pass Nr.: 123251</t>
        </r>
      </text>
    </comment>
    <comment ref="O424" authorId="0" shapeId="0" xr:uid="{C5FDAA20-50B5-4CB4-8B80-68C8C1822A2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88451</t>
        </r>
      </text>
    </comment>
    <comment ref="A425" authorId="0" shapeId="0" xr:uid="{270E3298-3CE4-4B04-9959-01B0C307E00A}">
      <text>
        <r>
          <rPr>
            <sz val="9"/>
            <color rgb="FF000000"/>
            <rFont val="Arial"/>
            <family val="2"/>
          </rPr>
          <t>218431</t>
        </r>
      </text>
    </comment>
    <comment ref="O425" authorId="0" shapeId="0" xr:uid="{AC40FAC6-54C5-488D-8961-B70855DAB343}">
      <text>
        <r>
          <rPr>
            <b/>
            <sz val="8"/>
            <color rgb="FF000000"/>
            <rFont val="Arial"/>
            <family val="2"/>
          </rPr>
          <t xml:space="preserve">Peter Baumgartner:
</t>
        </r>
        <r>
          <rPr>
            <sz val="8"/>
            <color rgb="FF000000"/>
            <rFont val="Arial"/>
            <family val="2"/>
          </rPr>
          <t>Pass Nr. SVPS  61 284</t>
        </r>
      </text>
    </comment>
    <comment ref="A426" authorId="0" shapeId="0" xr:uid="{245C2842-A4B5-4163-9626-1DCF60711D1E}">
      <text>
        <r>
          <rPr>
            <sz val="9"/>
            <color rgb="FF000000"/>
            <rFont val="Arial"/>
            <family val="2"/>
          </rPr>
          <t>218431</t>
        </r>
      </text>
    </comment>
    <comment ref="O426" authorId="0" shapeId="0" xr:uid="{D3AA39B2-08D0-4E6F-B64B-77DBA041BC1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44047</t>
        </r>
        <r>
          <rPr>
            <sz val="8"/>
            <color rgb="FF000000"/>
            <rFont val="Arial"/>
            <family val="2"/>
          </rPr>
          <t xml:space="preserve">
FEI SUI - 06958</t>
        </r>
      </text>
    </comment>
    <comment ref="O427" authorId="0" shapeId="0" xr:uid="{C008B0DA-0FEC-434D-AA8D-193431BF4305}">
      <text>
        <r>
          <rPr>
            <sz val="8"/>
            <color rgb="FF000000"/>
            <rFont val="Arial"/>
            <family val="2"/>
          </rPr>
          <t>Pass Nr: 86306</t>
        </r>
      </text>
    </comment>
    <comment ref="O428" authorId="0" shapeId="0" xr:uid="{753AFD86-79C7-437D-8A1D-81DD6C13CE6F}">
      <text>
        <r>
          <rPr>
            <sz val="9"/>
            <color rgb="FF000000"/>
            <rFont val="Arial"/>
            <family val="2"/>
          </rPr>
          <t>Pass Nr.: 118103</t>
        </r>
      </text>
    </comment>
    <comment ref="O433" authorId="0" shapeId="0" xr:uid="{82C6F40C-0DFD-46F2-BE5D-C97EB371D8DC}">
      <text>
        <r>
          <rPr>
            <sz val="9"/>
            <color rgb="FF000000"/>
            <rFont val="Arial"/>
            <family val="2"/>
          </rPr>
          <t>Pass Nr.: 123827</t>
        </r>
      </text>
    </comment>
    <comment ref="O434" authorId="0" shapeId="0" xr:uid="{0B802929-3BFB-4910-B92B-37B468538F5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79640</t>
        </r>
      </text>
    </comment>
    <comment ref="O435" authorId="0" shapeId="0" xr:uid="{584009B1-8538-488E-B3D0-F12200A8DC53}">
      <text>
        <r>
          <rPr>
            <sz val="8"/>
            <color rgb="FF000000"/>
            <rFont val="Arial"/>
            <family val="2"/>
          </rPr>
          <t>Pass Nr: 81990</t>
        </r>
      </text>
    </comment>
    <comment ref="O436" authorId="0" shapeId="0" xr:uid="{6FEB999B-529C-48FB-B9AC-8EEE40D75114}">
      <text>
        <r>
          <rPr>
            <sz val="8"/>
            <color rgb="FF000000"/>
            <rFont val="Arial"/>
            <family val="2"/>
          </rPr>
          <t>Pass Nr.: 89042</t>
        </r>
      </text>
    </comment>
    <comment ref="O439" authorId="0" shapeId="0" xr:uid="{CDD96E6A-C36D-4C7D-8C29-9757EE149DF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76214</t>
        </r>
      </text>
    </comment>
    <comment ref="O440" authorId="0" shapeId="0" xr:uid="{5E9DF8C0-4834-4752-A79A-C26D0BB64BA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76 530</t>
        </r>
      </text>
    </comment>
    <comment ref="O441" authorId="0" shapeId="0" xr:uid="{920D35E8-D8D7-4D97-97DD-B4F3DC495A40}">
      <text>
        <r>
          <rPr>
            <sz val="8"/>
            <color rgb="FF000000"/>
            <rFont val="Arial"/>
            <family val="2"/>
          </rPr>
          <t>Pass Nr.:  43 990</t>
        </r>
      </text>
    </comment>
    <comment ref="O444" authorId="0" shapeId="0" xr:uid="{42B5805F-3DC3-490D-9F81-1EE411D7B7EF}">
      <text>
        <r>
          <rPr>
            <sz val="8"/>
            <color rgb="FF000000"/>
            <rFont val="Arial"/>
            <family val="2"/>
          </rPr>
          <t>Pass Nr.:  43 990</t>
        </r>
      </text>
    </comment>
    <comment ref="O446" authorId="0" shapeId="0" xr:uid="{F32A3A42-D8FE-45D4-A6F7-EACD8A0433B4}">
      <text>
        <r>
          <rPr>
            <sz val="8"/>
            <color rgb="FF000000"/>
            <rFont val="Arial"/>
            <family val="2"/>
          </rPr>
          <t>Pass Nr.: 73 389</t>
        </r>
      </text>
    </comment>
    <comment ref="O448" authorId="0" shapeId="0" xr:uid="{6F29FFED-524D-4E5B-9FFA-FAB8A5A0408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84 689</t>
        </r>
        <r>
          <rPr>
            <sz val="8"/>
            <color rgb="FF000000"/>
            <rFont val="Arial"/>
            <family val="2"/>
          </rPr>
          <t xml:space="preserve">
Bes:Renggli Daniela</t>
        </r>
      </text>
    </comment>
    <comment ref="O449" authorId="0" shapeId="0" xr:uid="{2674E6E9-A3BD-4255-BFEB-A0C135E74298}">
      <text>
        <r>
          <rPr>
            <sz val="8"/>
            <color rgb="FF000000"/>
            <rFont val="Arial"/>
            <family val="2"/>
          </rPr>
          <t>SVPS Pass Nr. 90177</t>
        </r>
      </text>
    </comment>
    <comment ref="O450" authorId="0" shapeId="0" xr:uid="{C9D09FE3-9850-4025-A4FE-BBAD3C53EBDD}">
      <text>
        <r>
          <rPr>
            <sz val="9"/>
            <color rgb="FF000000"/>
            <rFont val="Arial"/>
            <family val="2"/>
          </rPr>
          <t>Pass Nr.: 124165</t>
        </r>
      </text>
    </comment>
    <comment ref="O451" authorId="0" shapeId="0" xr:uid="{DCF85C78-7A3C-4F18-B4F1-93A1E043B41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41 803</t>
        </r>
      </text>
    </comment>
    <comment ref="O452" authorId="0" shapeId="0" xr:uid="{1FEF08AB-3017-48EB-A234-AC0549157F4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79 193</t>
        </r>
      </text>
    </comment>
    <comment ref="O453" authorId="0" shapeId="0" xr:uid="{326A8FA0-BB0D-40ED-BEEC-6F0A2B2D6640}">
      <text>
        <r>
          <rPr>
            <sz val="9"/>
            <color rgb="FF000000"/>
            <rFont val="Arial"/>
            <family val="2"/>
          </rPr>
          <t>Pass Nr.: 121856</t>
        </r>
      </text>
    </comment>
    <comment ref="O459" authorId="0" shapeId="0" xr:uid="{99479421-CF66-4029-80D9-4612BBE1DD05}">
      <text>
        <r>
          <rPr>
            <sz val="9"/>
            <color rgb="FF000000"/>
            <rFont val="Arial"/>
            <family val="2"/>
          </rPr>
          <t>Pass Nr.: 120907</t>
        </r>
      </text>
    </comment>
    <comment ref="O462" authorId="0" shapeId="0" xr:uid="{3B48BB27-90C5-404B-BE9A-15244A290E1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46 629</t>
        </r>
      </text>
    </comment>
    <comment ref="O463" authorId="0" shapeId="0" xr:uid="{BA56FE82-EE1B-4A86-99DA-9A8C20F7EBC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46 629</t>
        </r>
      </text>
    </comment>
    <comment ref="O464" authorId="0" shapeId="0" xr:uid="{8DD062B9-DD20-48C9-8894-86B366C7B42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69840</t>
        </r>
      </text>
    </comment>
    <comment ref="A465" authorId="0" shapeId="0" xr:uid="{08A7B7EA-2032-42F3-9054-7DA221FA24AC}">
      <text>
        <r>
          <rPr>
            <sz val="9"/>
            <color rgb="FF000000"/>
            <rFont val="Arial"/>
            <family val="2"/>
          </rPr>
          <t>Lizenz Nr.: 265539</t>
        </r>
      </text>
    </comment>
    <comment ref="O465" authorId="0" shapeId="0" xr:uid="{2F9A72D8-B49D-4177-8B63-331A53C4463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47 432</t>
        </r>
      </text>
    </comment>
    <comment ref="O466" authorId="0" shapeId="0" xr:uid="{0035D126-428E-4625-A880-D10235A4DE1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Nr.: 59 381</t>
        </r>
      </text>
    </comment>
    <comment ref="O467" authorId="0" shapeId="0" xr:uid="{DB529904-8F42-4307-B647-67C204E12F3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32 779</t>
        </r>
      </text>
    </comment>
    <comment ref="A468" authorId="0" shapeId="0" xr:uid="{A5293942-F27F-49F2-9313-932B7501C1CA}">
      <text>
        <r>
          <rPr>
            <sz val="9"/>
            <color rgb="FF000000"/>
            <rFont val="Arial"/>
            <family val="2"/>
          </rPr>
          <t>Lizenz Nr.: 117603</t>
        </r>
      </text>
    </comment>
    <comment ref="O469" authorId="0" shapeId="0" xr:uid="{A0F04843-B5E1-4A47-8218-8EEC969699F1}">
      <text>
        <r>
          <rPr>
            <sz val="9"/>
            <color rgb="FF000000"/>
            <rFont val="Arial"/>
            <family val="2"/>
          </rPr>
          <t>Pass Nr.: 125230</t>
        </r>
      </text>
    </comment>
    <comment ref="A470" authorId="0" shapeId="0" xr:uid="{E536D21A-53D4-4DDA-AC6B-CA6883B3BBC2}">
      <text>
        <r>
          <rPr>
            <sz val="9"/>
            <color rgb="FF000000"/>
            <rFont val="Arial"/>
            <family val="2"/>
          </rPr>
          <t>Lizenz Nr.: 213173</t>
        </r>
      </text>
    </comment>
    <comment ref="O472" authorId="0" shapeId="0" xr:uid="{FB696B47-A379-41F3-BC26-13E4987B091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73" authorId="0" shapeId="0" xr:uid="{02F4351D-909E-419D-8280-7F14F9333F3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75" authorId="0" shapeId="0" xr:uid="{B72B364C-75A8-480C-8B97-C901BBA378B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76" authorId="0" shapeId="0" xr:uid="{1B8B8DCD-5FDE-44BA-8035-58CCFD97E551}">
      <text>
        <r>
          <rPr>
            <sz val="8"/>
            <color rgb="FF000000"/>
            <rFont val="Arial"/>
            <family val="2"/>
          </rPr>
          <t>Pass Nr. 100397</t>
        </r>
      </text>
    </comment>
    <comment ref="O477" authorId="0" shapeId="0" xr:uid="{08D1D895-8B5F-48A6-99CA-4601CCAABFD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60 498</t>
        </r>
      </text>
    </comment>
    <comment ref="O478" authorId="0" shapeId="0" xr:uid="{F025DB1E-236E-42C2-B08A-DF53CB0C1AAE}">
      <text>
        <r>
          <rPr>
            <sz val="9"/>
            <color rgb="FF000000"/>
            <rFont val="Arial"/>
            <family val="2"/>
          </rPr>
          <t>Pass Nr.: 128969</t>
        </r>
      </text>
    </comment>
    <comment ref="O480" authorId="0" shapeId="0" xr:uid="{294E9E3D-6D56-439F-B805-051FB779DC3A}">
      <text>
        <r>
          <rPr>
            <sz val="9"/>
            <color rgb="FF000000"/>
            <rFont val="Arial"/>
            <family val="2"/>
          </rPr>
          <t>Pass Nr.: 121828</t>
        </r>
      </text>
    </comment>
    <comment ref="A481" authorId="0" shapeId="0" xr:uid="{827AAE67-088E-45D0-854C-D4507D1DF042}">
      <text>
        <r>
          <rPr>
            <sz val="9"/>
            <color rgb="FF000000"/>
            <rFont val="Arial"/>
            <family val="2"/>
          </rPr>
          <t>Lizenz Nr.: 304403</t>
        </r>
      </text>
    </comment>
    <comment ref="O481" authorId="0" shapeId="0" xr:uid="{444F7AB0-68A7-4EE7-86D7-293D30DE41B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51 851</t>
        </r>
        <r>
          <rPr>
            <sz val="8"/>
            <color rgb="FF000000"/>
            <rFont val="Arial"/>
            <family val="2"/>
          </rPr>
          <t xml:space="preserve">
FEI SUI - 07568</t>
        </r>
      </text>
    </comment>
    <comment ref="O485" authorId="0" shapeId="0" xr:uid="{0F7A15FC-18C6-4951-9F5F-4E4CE980D1C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68034</t>
        </r>
      </text>
    </comment>
    <comment ref="A486" authorId="0" shapeId="0" xr:uid="{C86E0C11-4A67-473E-800A-B41A93B6ADCE}">
      <text>
        <r>
          <rPr>
            <sz val="9"/>
            <color rgb="FF000000"/>
            <rFont val="Arial"/>
            <family val="2"/>
          </rPr>
          <t>Liezenz Nr.: 247115</t>
        </r>
      </text>
    </comment>
    <comment ref="O486" authorId="0" shapeId="0" xr:uid="{B1DA0E55-2E8B-48A7-913A-E208FF2A8DE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64861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489" authorId="0" shapeId="0" xr:uid="{16F733B8-6A8B-4311-BE06-257FA0E5AA4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59 202</t>
        </r>
      </text>
    </comment>
    <comment ref="O490" authorId="0" shapeId="0" xr:uid="{083A1439-B162-4FA1-9FF9-07D888F5489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73 830</t>
        </r>
      </text>
    </comment>
    <comment ref="O491" authorId="0" shapeId="0" xr:uid="{B573C9F5-8BC5-47C7-8052-3480216A615D}">
      <text>
        <r>
          <rPr>
            <sz val="8"/>
            <color rgb="FF000000"/>
            <rFont val="Arial"/>
            <family val="2"/>
          </rPr>
          <t>SVPS Pass Nr. 85564</t>
        </r>
      </text>
    </comment>
    <comment ref="O493" authorId="0" shapeId="0" xr:uid="{237658EB-C064-4C8A-B6AC-F81E8CA8282A}">
      <text>
        <r>
          <rPr>
            <sz val="8"/>
            <color rgb="FF000000"/>
            <rFont val="Arial"/>
            <family val="2"/>
          </rPr>
          <t>Pass Nr:86191</t>
        </r>
      </text>
    </comment>
    <comment ref="A494" authorId="0" shapeId="0" xr:uid="{DD696057-987E-4644-8208-6FB3BF445957}">
      <text>
        <r>
          <rPr>
            <sz val="9"/>
            <color rgb="FF000000"/>
            <rFont val="Arial"/>
            <family val="2"/>
          </rPr>
          <t>Nr.: 110077</t>
        </r>
      </text>
    </comment>
    <comment ref="O494" authorId="0" shapeId="0" xr:uid="{42F30AE9-7419-4DFA-AC29-E4315942D3E1}">
      <text>
        <r>
          <rPr>
            <sz val="9"/>
            <color rgb="FF000000"/>
            <rFont val="Arial"/>
            <family val="2"/>
          </rPr>
          <t>Pass Nr.: 128935</t>
        </r>
      </text>
    </comment>
    <comment ref="O495" authorId="0" shapeId="0" xr:uid="{E1395107-70E2-4E49-9239-E22E1B71F008}">
      <text>
        <r>
          <rPr>
            <sz val="9"/>
            <color rgb="FF000000"/>
            <rFont val="Arial"/>
            <family val="2"/>
          </rPr>
          <t>Pass Nr.: 128935</t>
        </r>
      </text>
    </comment>
    <comment ref="O496" authorId="0" shapeId="0" xr:uid="{CB9854F3-04A2-4406-9C15-C976DB3ADFD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20 125</t>
        </r>
      </text>
    </comment>
    <comment ref="O497" authorId="0" shapeId="0" xr:uid="{D46251B4-88E7-42EB-BF27-F313C0C8D97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58 527</t>
        </r>
      </text>
    </comment>
    <comment ref="O498" authorId="0" shapeId="0" xr:uid="{63180FC4-5BB3-430E-B0D4-447DB0805BC6}">
      <text>
        <r>
          <rPr>
            <sz val="8"/>
            <color rgb="FF000000"/>
            <rFont val="Arial"/>
            <family val="2"/>
          </rPr>
          <t>Pass Nr. 128601</t>
        </r>
      </text>
    </comment>
    <comment ref="A499" authorId="0" shapeId="0" xr:uid="{3289F2F8-141B-4BE1-82CE-02CECBF0491A}">
      <text>
        <r>
          <rPr>
            <sz val="9"/>
            <color rgb="FF000000"/>
            <rFont val="Arial"/>
            <family val="2"/>
          </rPr>
          <t>Nr.: 217800</t>
        </r>
      </text>
    </comment>
    <comment ref="O500" authorId="0" shapeId="0" xr:uid="{7E3782D0-139E-4693-BB4C-09DBEC89F25A}">
      <text>
        <r>
          <rPr>
            <sz val="9"/>
            <color rgb="FF000000"/>
            <rFont val="Arial"/>
            <family val="2"/>
          </rPr>
          <t xml:space="preserve">Pass Nr.: 130227
</t>
        </r>
      </text>
    </comment>
    <comment ref="O502" authorId="0" shapeId="0" xr:uid="{4769E729-A1E7-49B7-A817-136F5F108F72}">
      <text>
        <r>
          <rPr>
            <sz val="8"/>
            <color rgb="FF000000"/>
            <rFont val="Arial"/>
            <family val="2"/>
          </rPr>
          <t>Pass Nr. 66 901</t>
        </r>
      </text>
    </comment>
    <comment ref="A504" authorId="0" shapeId="0" xr:uid="{28F92709-1447-4713-B5EE-007ED8CC77CA}">
      <text>
        <r>
          <rPr>
            <sz val="9"/>
            <color rgb="FF000000"/>
            <rFont val="Arial"/>
            <family val="2"/>
          </rPr>
          <t>Lizenz Nr.: 284140</t>
        </r>
      </text>
    </comment>
    <comment ref="O504" authorId="0" shapeId="0" xr:uid="{FCA317BA-11F5-4012-A652-6EC1163E7EA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Nr:65093</t>
        </r>
      </text>
    </comment>
    <comment ref="O507" authorId="0" shapeId="0" xr:uid="{BA2F52B7-8147-45AD-87CF-DE9600575B97}">
      <text>
        <r>
          <rPr>
            <sz val="9"/>
            <color rgb="FF000000"/>
            <rFont val="Arial"/>
            <family val="2"/>
          </rPr>
          <t>Pass Nr.: 17590</t>
        </r>
      </text>
    </comment>
    <comment ref="O508" authorId="0" shapeId="0" xr:uid="{E962C6AB-570B-479F-8831-82CDBDAB181E}">
      <text>
        <r>
          <rPr>
            <sz val="8"/>
            <color rgb="FF000000"/>
            <rFont val="Arial"/>
            <family val="2"/>
          </rPr>
          <t xml:space="preserve">Pass Nr: 73760
</t>
        </r>
      </text>
    </comment>
    <comment ref="O509" authorId="0" shapeId="0" xr:uid="{68933F1F-D9D7-4B82-A5DC-97AC586FFB2D}">
      <text>
        <r>
          <rPr>
            <sz val="9"/>
            <color rgb="FF000000"/>
            <rFont val="Arial"/>
            <family val="2"/>
          </rPr>
          <t>Pass Nr.: 121141</t>
        </r>
      </text>
    </comment>
    <comment ref="O510" authorId="0" shapeId="0" xr:uid="{41201541-179B-4DF2-A97C-D412861AD8D5}">
      <text>
        <r>
          <rPr>
            <sz val="8"/>
            <color rgb="FF000000"/>
            <rFont val="Arial"/>
            <family val="2"/>
          </rPr>
          <t>Pass Nr: 75265</t>
        </r>
      </text>
    </comment>
    <comment ref="O511" authorId="0" shapeId="0" xr:uid="{09AB5689-33FD-48A1-9BE6-5684D329818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75 266</t>
        </r>
      </text>
    </comment>
    <comment ref="O512" authorId="0" shapeId="0" xr:uid="{4E33AA5A-8BDC-41B6-8EE0-1CBDCD8BB16C}">
      <text>
        <r>
          <rPr>
            <sz val="9"/>
            <color rgb="FF000000"/>
            <rFont val="Arial"/>
            <family val="2"/>
          </rPr>
          <t>Pass Nr.: 120862</t>
        </r>
      </text>
    </comment>
    <comment ref="A513" authorId="0" shapeId="0" xr:uid="{94A75A94-C3CB-4B68-8232-12E4E7696DB1}">
      <text>
        <r>
          <rPr>
            <sz val="9"/>
            <color rgb="FF000000"/>
            <rFont val="Arial"/>
            <family val="2"/>
          </rPr>
          <t>Lizenz Nr.: 130317</t>
        </r>
      </text>
    </comment>
    <comment ref="O514" authorId="0" shapeId="0" xr:uid="{65977085-DCCF-4189-82CD-51CEC70BBAAE}">
      <text>
        <r>
          <rPr>
            <sz val="8"/>
            <color rgb="FF000000"/>
            <rFont val="Arial"/>
            <family val="2"/>
          </rPr>
          <t>Pass Nr: 64599
Jahrgang:2000</t>
        </r>
      </text>
    </comment>
    <comment ref="A519" authorId="0" shapeId="0" xr:uid="{F8E8F1F1-7DBB-46D3-AAC0-1206330D95A9}">
      <text>
        <r>
          <rPr>
            <sz val="9"/>
            <color rgb="FF000000"/>
            <rFont val="Arial"/>
            <family val="2"/>
          </rPr>
          <t>Nr.: 263917</t>
        </r>
      </text>
    </comment>
    <comment ref="O519" authorId="0" shapeId="0" xr:uid="{42F036A7-00B0-4AB0-A6A3-89C706D0063A}">
      <text>
        <r>
          <rPr>
            <sz val="9"/>
            <color rgb="FF000000"/>
            <rFont val="Arial"/>
            <family val="2"/>
          </rPr>
          <t>Pass Nr.: 124908</t>
        </r>
      </text>
    </comment>
    <comment ref="A520" authorId="0" shapeId="0" xr:uid="{2318500D-8B10-40BC-9245-FCA5F2825B09}">
      <text>
        <r>
          <rPr>
            <sz val="9"/>
            <color rgb="FF000000"/>
            <rFont val="Arial"/>
            <family val="2"/>
          </rPr>
          <t>Nr.: 263917</t>
        </r>
      </text>
    </comment>
    <comment ref="A521" authorId="0" shapeId="0" xr:uid="{D68E0868-349C-4ACF-9DF4-1DC579FC54FF}">
      <text>
        <r>
          <rPr>
            <sz val="9"/>
            <color rgb="FF000000"/>
            <rFont val="Arial"/>
            <family val="2"/>
          </rPr>
          <t>Nr.: 263917</t>
        </r>
      </text>
    </comment>
    <comment ref="O522" authorId="0" shapeId="0" xr:uid="{B1F836C2-C95F-4A55-843C-F1EBE798B3C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50 934</t>
        </r>
      </text>
    </comment>
    <comment ref="O524" authorId="0" shapeId="0" xr:uid="{1C042F74-6E72-48EE-9092-46ADF3E3472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52 060</t>
        </r>
        <r>
          <rPr>
            <sz val="8"/>
            <color rgb="FF000000"/>
            <rFont val="Arial"/>
            <family val="2"/>
          </rPr>
          <t xml:space="preserve">
Jahrgang: 1995</t>
        </r>
      </text>
    </comment>
    <comment ref="O525" authorId="0" shapeId="0" xr:uid="{6D7961A6-3E1E-4C4C-8E4B-569E18A70311}">
      <text>
        <r>
          <rPr>
            <sz val="9"/>
            <color rgb="FF000000"/>
            <rFont val="Arial"/>
            <family val="2"/>
          </rPr>
          <t>Pass Nr.: 90040</t>
        </r>
      </text>
    </comment>
    <comment ref="O526" authorId="0" shapeId="0" xr:uid="{A76D58E5-E94E-48CC-8A64-1675C5A205EC}">
      <text>
        <r>
          <rPr>
            <sz val="9"/>
            <color rgb="FF000000"/>
            <rFont val="Arial"/>
            <family val="2"/>
          </rPr>
          <t>Pass Nr.: 95337</t>
        </r>
      </text>
    </comment>
    <comment ref="O527" authorId="0" shapeId="0" xr:uid="{82AD5DB6-9F1F-4D02-8FF8-7135E87AAE47}">
      <text>
        <r>
          <rPr>
            <sz val="9"/>
            <color rgb="FF000000"/>
            <rFont val="Arial"/>
            <family val="2"/>
          </rPr>
          <t>Pass N.: 115531</t>
        </r>
      </text>
    </comment>
    <comment ref="A528" authorId="0" shapeId="0" xr:uid="{A65460DE-6703-4A6D-8E2B-FC082FD405FA}">
      <text>
        <r>
          <rPr>
            <sz val="9"/>
            <color rgb="FF000000"/>
            <rFont val="Arial"/>
            <family val="2"/>
          </rPr>
          <t>Nr.: 229187</t>
        </r>
      </text>
    </comment>
    <comment ref="O528" authorId="0" shapeId="0" xr:uid="{0FA63C89-1E10-4370-B264-954438B2DA69}">
      <text>
        <r>
          <rPr>
            <sz val="9"/>
            <color rgb="FF000000"/>
            <rFont val="Arial"/>
            <family val="2"/>
          </rPr>
          <t>Pass Nr.: 123155</t>
        </r>
      </text>
    </comment>
    <comment ref="O529" authorId="0" shapeId="0" xr:uid="{AA323E79-FA44-475B-A3E3-888B42DCCE93}">
      <text>
        <r>
          <rPr>
            <sz val="8"/>
            <color rgb="FF000000"/>
            <rFont val="Arial"/>
            <family val="2"/>
          </rPr>
          <t>Pass Nr. 67336</t>
        </r>
      </text>
    </comment>
    <comment ref="O530" authorId="0" shapeId="0" xr:uid="{8B7E416C-6605-4032-B7F6-EA65DBE4A4A3}">
      <text>
        <r>
          <rPr>
            <sz val="8"/>
            <color rgb="FF000000"/>
            <rFont val="Arial"/>
            <family val="2"/>
          </rPr>
          <t>Pass Nr: 102647</t>
        </r>
      </text>
    </comment>
    <comment ref="O531" authorId="0" shapeId="0" xr:uid="{CE602022-9992-49E2-84B8-079738D5527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  621</t>
        </r>
      </text>
    </comment>
    <comment ref="O532" authorId="0" shapeId="0" xr:uid="{21E89CF7-5DC0-42DD-A773-446EFAECA6A8}">
      <text>
        <r>
          <rPr>
            <sz val="9"/>
            <color rgb="FF000000"/>
            <rFont val="Arial"/>
            <family val="2"/>
          </rPr>
          <t>Pass Nr.: 117109</t>
        </r>
      </text>
    </comment>
    <comment ref="O533" authorId="0" shapeId="0" xr:uid="{AC345EE2-E582-4600-B195-8D0FBEAB47AB}">
      <text>
        <r>
          <rPr>
            <sz val="9"/>
            <color rgb="FF000000"/>
            <rFont val="Arial"/>
            <family val="2"/>
          </rPr>
          <t>Pass Nr.: 116395</t>
        </r>
      </text>
    </comment>
    <comment ref="O534" authorId="0" shapeId="0" xr:uid="{058EAC1C-465D-4C01-96B7-8CBBDD755415}">
      <text>
        <r>
          <rPr>
            <sz val="8"/>
            <color rgb="FF000000"/>
            <rFont val="Arial"/>
            <family val="2"/>
          </rPr>
          <t>Pass Nr: 87797</t>
        </r>
      </text>
    </comment>
    <comment ref="O535" authorId="0" shapeId="0" xr:uid="{FFB8AC25-A873-48B5-9521-4D64C59517A3}">
      <text>
        <r>
          <rPr>
            <sz val="9"/>
            <color rgb="FF000000"/>
            <rFont val="Arial"/>
            <family val="2"/>
          </rPr>
          <t>Pass Nr.: 127425</t>
        </r>
      </text>
    </comment>
    <comment ref="A536" authorId="0" shapeId="0" xr:uid="{EDBECA3D-B19F-4CE3-A759-8EE7545106FB}">
      <text>
        <r>
          <rPr>
            <sz val="9"/>
            <color rgb="FF000000"/>
            <rFont val="Arial"/>
            <family val="2"/>
          </rPr>
          <t>Lizenz Nr.: 291566</t>
        </r>
      </text>
    </comment>
    <comment ref="O536" authorId="0" shapeId="0" xr:uid="{295F2343-F3A6-47A5-98E9-69B425D40D3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723 829</t>
        </r>
        <r>
          <rPr>
            <sz val="8"/>
            <color rgb="FF000000"/>
            <rFont val="Arial"/>
            <family val="2"/>
          </rPr>
          <t xml:space="preserve">
SVPS  30 304</t>
        </r>
      </text>
    </comment>
    <comment ref="O537" authorId="0" shapeId="0" xr:uid="{6C62EE41-72D1-4FFB-B972-71583356AA06}">
      <text>
        <r>
          <rPr>
            <sz val="8"/>
            <color rgb="FF000000"/>
            <rFont val="Arial"/>
            <family val="2"/>
          </rPr>
          <t>Pass Nr. 71701</t>
        </r>
      </text>
    </comment>
    <comment ref="A538" authorId="0" shapeId="0" xr:uid="{E8624376-609E-4B04-B453-15A237D2A36F}">
      <text>
        <r>
          <rPr>
            <sz val="9"/>
            <color rgb="FF000000"/>
            <rFont val="Arial"/>
            <family val="2"/>
          </rPr>
          <t>Lizenz Nr.: 291566</t>
        </r>
      </text>
    </comment>
    <comment ref="A539" authorId="0" shapeId="0" xr:uid="{D2E9FB0A-5CAD-4EB7-B421-F13F364EE1C3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O539" authorId="0" shapeId="0" xr:uid="{D497D1C0-7BED-484E-B142-E685E14A2DE2}">
      <text>
        <r>
          <rPr>
            <sz val="8"/>
            <color rgb="FF000000"/>
            <rFont val="Arial"/>
            <family val="2"/>
          </rPr>
          <t>Pass Nr. 71701</t>
        </r>
      </text>
    </comment>
    <comment ref="A540" authorId="0" shapeId="0" xr:uid="{B0687E31-1C05-43CB-81AD-FB103421FCF5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A541" authorId="0" shapeId="0" xr:uid="{687D3180-235E-45C6-940D-9BA493E8AE31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A543" authorId="0" shapeId="0" xr:uid="{D859E7A8-9C76-45A9-BD0E-8930BCBB8610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O545" authorId="0" shapeId="0" xr:uid="{1F4DC598-5D73-452B-95E2-6684D79F1A41}">
      <text>
        <r>
          <rPr>
            <sz val="9"/>
            <color rgb="FF000000"/>
            <rFont val="Arial"/>
            <family val="2"/>
          </rPr>
          <t>Pass Nr: 109190</t>
        </r>
      </text>
    </comment>
    <comment ref="A546" authorId="0" shapeId="0" xr:uid="{AED4BC70-9C75-4433-B961-0016DBBB9252}">
      <text>
        <r>
          <rPr>
            <sz val="9"/>
            <color rgb="FF000000"/>
            <rFont val="Arial"/>
            <family val="2"/>
          </rPr>
          <t>Lizenz Nr.: 240542</t>
        </r>
      </text>
    </comment>
    <comment ref="O546" authorId="0" shapeId="0" xr:uid="{1B9E1DD8-C15C-43D7-9091-D3203EB4A809}">
      <text>
        <r>
          <rPr>
            <sz val="8"/>
            <color rgb="FF000000"/>
            <rFont val="Arial"/>
            <family val="2"/>
          </rPr>
          <t>Pass Nr: 59697</t>
        </r>
      </text>
    </comment>
    <comment ref="A547" authorId="0" shapeId="0" xr:uid="{5CB79D18-900A-4AAA-B934-DDF4C77AF249}">
      <text>
        <r>
          <rPr>
            <sz val="9"/>
            <color rgb="FF000000"/>
            <rFont val="Arial"/>
            <family val="2"/>
          </rPr>
          <t>Lizenz Nr.: 207871</t>
        </r>
      </text>
    </comment>
    <comment ref="O547" authorId="0" shapeId="0" xr:uid="{C2A92C2C-F78B-4C7D-BE4F-D74C8542BB0E}">
      <text>
        <r>
          <rPr>
            <sz val="9"/>
            <color rgb="FF000000"/>
            <rFont val="Arial"/>
            <family val="2"/>
          </rPr>
          <t>Pass Nr.: 116672</t>
        </r>
      </text>
    </comment>
    <comment ref="O549" authorId="0" shapeId="0" xr:uid="{A4ACB4E9-C3A3-484A-9B43-7F50DCF0220C}">
      <text>
        <r>
          <rPr>
            <sz val="9"/>
            <color rgb="FF000000"/>
            <rFont val="Arial"/>
            <family val="2"/>
          </rPr>
          <t>Pass Nr.: 87674
Bes.: Vogt Walter</t>
        </r>
      </text>
    </comment>
    <comment ref="O550" authorId="0" shapeId="0" xr:uid="{87A04609-32B1-4D55-AA55-4D5E5D48658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82677</t>
        </r>
      </text>
    </comment>
    <comment ref="O551" authorId="0" shapeId="0" xr:uid="{DBCDB7D3-14AD-42A0-A5F7-9AB50072CA2A}">
      <text>
        <r>
          <rPr>
            <sz val="8"/>
            <color rgb="FF000000"/>
            <rFont val="Arial"/>
            <family val="2"/>
          </rPr>
          <t>Pass Nr.: 98310</t>
        </r>
      </text>
    </comment>
    <comment ref="O552" authorId="0" shapeId="0" xr:uid="{A98C5B01-6392-4554-AC72-1E8505166548}">
      <text>
        <r>
          <rPr>
            <sz val="9"/>
            <color rgb="FF000000"/>
            <rFont val="Arial"/>
            <family val="2"/>
          </rPr>
          <t>Pass Nr.: 120215</t>
        </r>
      </text>
    </comment>
    <comment ref="O553" authorId="0" shapeId="0" xr:uid="{66C68C69-E857-47B8-8F21-466DA817E81C}">
      <text>
        <r>
          <rPr>
            <sz val="9"/>
            <color rgb="FF000000"/>
            <rFont val="Arial"/>
            <family val="2"/>
          </rPr>
          <t>Pass Nr.: 113384</t>
        </r>
      </text>
    </comment>
    <comment ref="O554" authorId="0" shapeId="0" xr:uid="{292022B3-009A-45BA-9278-DB653671CB70}">
      <text>
        <r>
          <rPr>
            <sz val="9"/>
            <color rgb="FF000000"/>
            <rFont val="Arial"/>
            <family val="2"/>
          </rPr>
          <t>Pass Nr.: 108042</t>
        </r>
      </text>
    </comment>
    <comment ref="O555" authorId="0" shapeId="0" xr:uid="{549359F0-DB25-474D-ABA1-52E7B2364F7F}">
      <text>
        <r>
          <rPr>
            <sz val="8"/>
            <color rgb="FF000000"/>
            <rFont val="Arial"/>
            <family val="2"/>
          </rPr>
          <t>Pass Nr: 98311</t>
        </r>
      </text>
    </comment>
    <comment ref="O556" authorId="0" shapeId="0" xr:uid="{3867279F-DC81-40AD-BF49-42191804BACD}">
      <text>
        <r>
          <rPr>
            <sz val="8"/>
            <color rgb="FF000000"/>
            <rFont val="Arial"/>
            <family val="2"/>
          </rPr>
          <t>Pass Nr: 104805</t>
        </r>
      </text>
    </comment>
    <comment ref="O557" authorId="0" shapeId="0" xr:uid="{D610186B-FAF4-4386-B2A2-369C74EE8005}">
      <text>
        <r>
          <rPr>
            <sz val="9"/>
            <color rgb="FF000000"/>
            <rFont val="Arial"/>
            <family val="2"/>
          </rPr>
          <t>Pass Nr.: 125164</t>
        </r>
      </text>
    </comment>
    <comment ref="O558" authorId="0" shapeId="0" xr:uid="{C2FB2E3C-F4CA-431A-B1C1-025D21482B97}">
      <text>
        <r>
          <rPr>
            <sz val="9"/>
            <color rgb="FF000000"/>
            <rFont val="Arial"/>
            <family val="2"/>
          </rPr>
          <t>Pass Nr.: 126761</t>
        </r>
      </text>
    </comment>
    <comment ref="O559" authorId="0" shapeId="0" xr:uid="{E67F872E-D2E0-4DA0-86B5-EB14E3E9B3FA}">
      <text>
        <r>
          <rPr>
            <sz val="8"/>
            <color rgb="FF000000"/>
            <rFont val="Arial"/>
            <family val="2"/>
          </rPr>
          <t>Pass Nr. 101033</t>
        </r>
      </text>
    </comment>
    <comment ref="O560" authorId="0" shapeId="0" xr:uid="{4BBFBA4A-AFDF-46FC-8526-C51E877536C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78737</t>
        </r>
      </text>
    </comment>
    <comment ref="O562" authorId="0" shapeId="0" xr:uid="{E0C48957-580E-4E69-A317-692DE701702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65 171</t>
        </r>
      </text>
    </comment>
    <comment ref="O563" authorId="0" shapeId="0" xr:uid="{92106276-65B0-4A8A-A3AD-4D5CDA796CA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Pass-Nr. 81704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564" authorId="0" shapeId="0" xr:uid="{1ACA5CB5-C077-4C99-97EF-113B62EB93FC}">
      <text>
        <r>
          <rPr>
            <sz val="8"/>
            <color rgb="FF000000"/>
            <rFont val="Arial"/>
            <family val="2"/>
          </rPr>
          <t>Pass Nr: 85883</t>
        </r>
      </text>
    </comment>
    <comment ref="O565" authorId="0" shapeId="0" xr:uid="{DB2FCE38-7CD3-412B-BECF-38947DD45811}">
      <text>
        <r>
          <rPr>
            <sz val="8"/>
            <color rgb="FF000000"/>
            <rFont val="Arial"/>
            <family val="2"/>
          </rPr>
          <t>Pass Nr. 106412</t>
        </r>
      </text>
    </comment>
    <comment ref="O566" authorId="0" shapeId="0" xr:uid="{FCD7DC55-DF3C-4156-A0E9-D36C7578DF0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55 596</t>
        </r>
      </text>
    </comment>
    <comment ref="O567" authorId="0" shapeId="0" xr:uid="{F98DE056-3D82-4E58-9144-E113B8B3F01E}">
      <text>
        <r>
          <rPr>
            <sz val="8"/>
            <color rgb="FF000000"/>
            <rFont val="Arial"/>
            <family val="2"/>
          </rPr>
          <t>SVPS Pass Nr. 90956</t>
        </r>
      </text>
    </comment>
    <comment ref="A568" authorId="0" shapeId="0" xr:uid="{2FC73772-9229-40CC-A7EE-1AE32B0DA99B}">
      <text>
        <r>
          <rPr>
            <sz val="9"/>
            <color rgb="FF000000"/>
            <rFont val="Arial"/>
            <family val="2"/>
          </rPr>
          <t>Lizenz Nr.: 257393</t>
        </r>
      </text>
    </comment>
    <comment ref="O568" authorId="0" shapeId="0" xr:uid="{CF81CDC0-F7F8-4C43-A333-51393F19A4C2}">
      <text>
        <r>
          <rPr>
            <sz val="8"/>
            <color rgb="FF000000"/>
            <rFont val="Arial"/>
            <family val="2"/>
          </rPr>
          <t xml:space="preserve">Pass Nr. 58 333
</t>
        </r>
      </text>
    </comment>
    <comment ref="O569" authorId="0" shapeId="0" xr:uid="{AE328182-51FD-4980-9735-8DF7B92D9891}">
      <text>
        <r>
          <rPr>
            <sz val="8"/>
            <color rgb="FF000000"/>
            <rFont val="Arial"/>
            <family val="2"/>
          </rPr>
          <t>Pass Nr: 87625</t>
        </r>
      </text>
    </comment>
    <comment ref="O570" authorId="0" shapeId="0" xr:uid="{90CD8BE3-7D72-48E5-B2BD-34FA76236E5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60 994</t>
        </r>
      </text>
    </comment>
    <comment ref="O571" authorId="0" shapeId="0" xr:uid="{C56648E7-21B4-4AA7-8992-510BCEEFBCD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52820</t>
        </r>
      </text>
    </comment>
    <comment ref="O572" authorId="0" shapeId="0" xr:uid="{241A3BAF-5F01-48EF-AD01-360B544055F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54 465</t>
        </r>
      </text>
    </comment>
    <comment ref="O573" authorId="0" shapeId="0" xr:uid="{1C5F0C63-64A5-4355-B96C-D1067E6F68DA}">
      <text>
        <r>
          <rPr>
            <sz val="8"/>
            <color rgb="FF000000"/>
            <rFont val="Arial"/>
            <family val="2"/>
          </rPr>
          <t xml:space="preserve">Pass Nr: 93915
</t>
        </r>
      </text>
    </comment>
    <comment ref="A574" authorId="0" shapeId="0" xr:uid="{C19F0D5F-A089-4040-A6E6-9F5B85331CDF}">
      <text>
        <r>
          <rPr>
            <sz val="9"/>
            <color rgb="FF000000"/>
            <rFont val="Arial"/>
            <family val="2"/>
          </rPr>
          <t>Lizenz Nr.: 124189</t>
        </r>
      </text>
    </comment>
    <comment ref="O574" authorId="0" shapeId="0" xr:uid="{0821B809-8ADB-4060-9BEA-284610104E6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86391</t>
        </r>
      </text>
    </comment>
    <comment ref="O575" authorId="0" shapeId="0" xr:uid="{F1B12ECA-32EC-4D22-89BC-2DE8EEC850C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47 868  /  FEI SUI 07498</t>
        </r>
      </text>
    </comment>
    <comment ref="O576" authorId="0" shapeId="0" xr:uid="{28D86C87-5EB9-4856-965E-6C0AD1EE18D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54 512</t>
        </r>
      </text>
    </comment>
    <comment ref="O577" authorId="0" shapeId="0" xr:uid="{DB8A0618-DB5E-491B-9AE2-F6F9B67045A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73 407</t>
        </r>
      </text>
    </comment>
    <comment ref="O578" authorId="0" shapeId="0" xr:uid="{7A6A2AB2-CB90-44CC-9FEC-DEFA8273703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54 512</t>
        </r>
      </text>
    </comment>
    <comment ref="O579" authorId="0" shapeId="0" xr:uid="{A7EF6769-9AC1-4C46-BCAF-1443FFF09E27}">
      <text>
        <r>
          <rPr>
            <sz val="9"/>
            <color rgb="FF000000"/>
            <rFont val="Arial"/>
            <family val="2"/>
          </rPr>
          <t>Pas. Nr.: 84282</t>
        </r>
      </text>
    </comment>
    <comment ref="O580" authorId="0" shapeId="0" xr:uid="{C7F95903-07EF-4E79-8448-3C0031B778A5}">
      <text>
        <r>
          <rPr>
            <sz val="8"/>
            <color rgb="FF000000"/>
            <rFont val="Arial"/>
            <family val="2"/>
          </rPr>
          <t>Pass Nr: 68979</t>
        </r>
      </text>
    </comment>
    <comment ref="O581" authorId="0" shapeId="0" xr:uid="{60598503-7D8E-4C18-B8BA-95B8A0A860EA}">
      <text>
        <r>
          <rPr>
            <sz val="9"/>
            <color rgb="FF000000"/>
            <rFont val="Arial"/>
            <family val="2"/>
          </rPr>
          <t>Pass Nr.: 103151</t>
        </r>
      </text>
    </comment>
    <comment ref="O582" authorId="0" shapeId="0" xr:uid="{04CD5FEE-8120-4427-BCE6-129D4D543AB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52 005</t>
        </r>
      </text>
    </comment>
    <comment ref="O584" authorId="0" shapeId="0" xr:uid="{4A5B08EB-D407-414D-8476-3D6ACE2A9EF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57 970</t>
        </r>
      </text>
    </comment>
    <comment ref="O585" authorId="0" shapeId="0" xr:uid="{ED67A692-2690-4688-91CC-B4131C91DAB3}">
      <text>
        <r>
          <rPr>
            <sz val="9"/>
            <color rgb="FF000000"/>
            <rFont val="Arial"/>
            <family val="2"/>
          </rPr>
          <t>Pass Nr.:131835</t>
        </r>
      </text>
    </comment>
    <comment ref="O589" authorId="0" shapeId="0" xr:uid="{77EEA531-22B4-4772-B0FE-811C5EC416F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Nr.79 212</t>
        </r>
      </text>
    </comment>
    <comment ref="O590" authorId="0" shapeId="0" xr:uid="{B930C9F3-95B3-41F1-BA9F-EA964800A73C}">
      <text>
        <r>
          <rPr>
            <sz val="8"/>
            <color rgb="FF000000"/>
            <rFont val="Arial"/>
            <family val="2"/>
          </rPr>
          <t>Pass Nr: 99330</t>
        </r>
      </text>
    </comment>
    <comment ref="O591" authorId="0" shapeId="0" xr:uid="{BAEF9D0D-7E9D-4C39-989A-1C31D87B5DAE}">
      <text>
        <r>
          <rPr>
            <sz val="9"/>
            <color rgb="FF000000"/>
            <rFont val="Arial"/>
            <family val="2"/>
          </rPr>
          <t>Pass Nr.: 109073</t>
        </r>
      </text>
    </comment>
    <comment ref="A592" authorId="0" shapeId="0" xr:uid="{E922509E-4DB1-4204-8653-7E2F71154311}">
      <text>
        <r>
          <rPr>
            <sz val="9"/>
            <color rgb="FF000000"/>
            <rFont val="Arial"/>
            <family val="2"/>
          </rPr>
          <t>Lizenz Nr.: 254173</t>
        </r>
      </text>
    </comment>
    <comment ref="O592" authorId="0" shapeId="0" xr:uid="{1588C667-C5DA-4519-AD66-9C35BE42B586}">
      <text>
        <r>
          <rPr>
            <sz val="11"/>
            <color theme="1"/>
            <rFont val="Arial"/>
            <family val="2"/>
          </rPr>
          <t xml:space="preserve"> </t>
        </r>
        <r>
          <rPr>
            <sz val="9"/>
            <color rgb="FF000000"/>
            <rFont val="Arial"/>
            <family val="2"/>
          </rPr>
          <t>Pass Nr.: 105002</t>
        </r>
      </text>
    </comment>
    <comment ref="O593" authorId="0" shapeId="0" xr:uid="{FDBCA187-C7D5-4498-880F-CD64420CB539}">
      <text>
        <r>
          <rPr>
            <sz val="8"/>
            <color rgb="FF000000"/>
            <rFont val="Arial"/>
            <family val="2"/>
          </rPr>
          <t>Pass Nr. 95712</t>
        </r>
      </text>
    </comment>
    <comment ref="O594" authorId="0" shapeId="0" xr:uid="{5607558F-BCEE-48B0-B34E-82C7364A4ED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71 144</t>
        </r>
      </text>
    </comment>
    <comment ref="O595" authorId="0" shapeId="0" xr:uid="{94B9454F-3F36-4A66-88AF-2BA3B19DF9C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77 861</t>
        </r>
      </text>
    </comment>
    <comment ref="O596" authorId="0" shapeId="0" xr:uid="{C1126E75-2805-459F-B913-32460F657CD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67 831</t>
        </r>
      </text>
    </comment>
    <comment ref="O597" authorId="0" shapeId="0" xr:uid="{E0D2FF96-95AC-45A1-967B-758F9FD4E71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86009</t>
        </r>
      </text>
    </comment>
    <comment ref="O598" authorId="0" shapeId="0" xr:uid="{EBCD7E36-9B73-4FBF-87D4-BD09610D3D0E}">
      <text>
        <r>
          <rPr>
            <sz val="8"/>
            <color rgb="FF000000"/>
            <rFont val="Arial"/>
            <family val="2"/>
          </rPr>
          <t>Pass Nr. 99500</t>
        </r>
      </text>
    </comment>
    <comment ref="O599" authorId="0" shapeId="0" xr:uid="{B2536A26-ADE5-4CDB-9A7F-5B094242B2D7}">
      <text>
        <r>
          <rPr>
            <sz val="9"/>
            <color rgb="FF000000"/>
            <rFont val="Arial"/>
            <family val="2"/>
          </rPr>
          <t>Pass Nr.: 89235</t>
        </r>
      </text>
    </comment>
    <comment ref="O604" authorId="0" shapeId="0" xr:uid="{BB142242-7631-459E-9E71-3859B6A52A32}">
      <text>
        <r>
          <rPr>
            <sz val="8"/>
            <color rgb="FF000000"/>
            <rFont val="Arial"/>
            <family val="2"/>
          </rPr>
          <t>Pass Nr.  SUI  44394</t>
        </r>
      </text>
    </comment>
    <comment ref="O605" authorId="0" shapeId="0" xr:uid="{ECF44EA2-B267-455F-A114-DD6C3CF79152}">
      <text>
        <r>
          <rPr>
            <sz val="9"/>
            <color rgb="FF000000"/>
            <rFont val="Arial"/>
            <family val="2"/>
          </rPr>
          <t>Pass Nr.: 123827</t>
        </r>
      </text>
    </comment>
    <comment ref="O606" authorId="0" shapeId="0" xr:uid="{E9C29424-CD9F-4ADC-9C03-8E1247D420E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75 053</t>
        </r>
      </text>
    </comment>
    <comment ref="O607" authorId="0" shapeId="0" xr:uid="{2D87BE2A-53D0-423F-8C24-3387EE9EF527}">
      <text>
        <r>
          <rPr>
            <sz val="8"/>
            <color rgb="FF000000"/>
            <rFont val="Arial"/>
            <family val="2"/>
          </rPr>
          <t>Pass Nr: 88977</t>
        </r>
      </text>
    </comment>
    <comment ref="O609" authorId="0" shapeId="0" xr:uid="{168055F2-AF5A-431C-8E94-1168D35510C9}">
      <text>
        <r>
          <rPr>
            <sz val="8"/>
            <color rgb="FF000000"/>
            <rFont val="Arial"/>
            <family val="2"/>
          </rPr>
          <t>Pass Nr: 70530</t>
        </r>
      </text>
    </comment>
    <comment ref="O610" authorId="0" shapeId="0" xr:uid="{4D7D3DFF-9F17-4B7D-8908-03F32CD47B4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SUI - 07530</t>
        </r>
      </text>
    </comment>
    <comment ref="O611" authorId="0" shapeId="0" xr:uid="{2BB23294-CC93-44A8-9FCE-C9B1A54C674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66 354</t>
        </r>
        <r>
          <rPr>
            <sz val="8"/>
            <color rgb="FF000000"/>
            <rFont val="Arial"/>
            <family val="2"/>
          </rPr>
          <t xml:space="preserve">
FEI SUI - 08978</t>
        </r>
      </text>
    </comment>
    <comment ref="O612" authorId="0" shapeId="0" xr:uid="{DEF8EC5B-1395-4E2D-BE0F-3A7DD2E0393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53 678</t>
        </r>
      </text>
    </comment>
    <comment ref="O613" authorId="0" shapeId="0" xr:uid="{0ABFE055-0F5D-4FB3-AD93-6750536B309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35 580</t>
        </r>
      </text>
    </comment>
    <comment ref="O614" authorId="0" shapeId="0" xr:uid="{FB51CE27-832F-47DD-8A30-19C41FF170F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37 681</t>
        </r>
      </text>
    </comment>
    <comment ref="O615" authorId="0" shapeId="0" xr:uid="{565C703E-4B3C-4594-B45B-9E8DE34B0979}">
      <text>
        <r>
          <rPr>
            <sz val="8"/>
            <color rgb="FF000000"/>
            <rFont val="Arial"/>
            <family val="2"/>
          </rPr>
          <t>Pass Nr:70252</t>
        </r>
      </text>
    </comment>
    <comment ref="O616" authorId="0" shapeId="0" xr:uid="{CCBBA658-A28A-42B5-A6D9-E55471B0BD2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53 651</t>
        </r>
      </text>
    </comment>
    <comment ref="O617" authorId="0" shapeId="0" xr:uid="{A2164136-B2B8-43EE-B7AB-DA481CE6476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80486</t>
        </r>
      </text>
    </comment>
    <comment ref="O620" authorId="0" shapeId="0" xr:uid="{D34E1E35-E1F5-4CB9-AB72-11EAB34ED587}">
      <text>
        <r>
          <rPr>
            <sz val="9"/>
            <color rgb="FF000000"/>
            <rFont val="Arial"/>
            <family val="2"/>
          </rPr>
          <t>Pass Nr.: 131574</t>
        </r>
      </text>
    </comment>
    <comment ref="O622" authorId="0" shapeId="0" xr:uid="{8E94F789-915B-4CAB-B883-FAD500F9F14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81804</t>
        </r>
      </text>
    </comment>
    <comment ref="A623" authorId="0" shapeId="0" xr:uid="{76E11899-D268-4456-960C-F97A8442BD77}">
      <text>
        <r>
          <rPr>
            <sz val="9"/>
            <color rgb="FF000000"/>
            <rFont val="Arial"/>
            <family val="2"/>
          </rPr>
          <t>lizenz Nr.: 259575</t>
        </r>
      </text>
    </comment>
    <comment ref="O625" authorId="0" shapeId="0" xr:uid="{831D252B-4502-4A10-B50A-7E6CF30DF8D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67282</t>
        </r>
      </text>
    </comment>
    <comment ref="O626" authorId="0" shapeId="0" xr:uid="{474CD8FD-1C6B-4B5B-B7F7-0675B108D37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44 816</t>
        </r>
        <r>
          <rPr>
            <sz val="8"/>
            <color rgb="FF000000"/>
            <rFont val="Arial"/>
            <family val="2"/>
          </rPr>
          <t xml:space="preserve">
SUI-06 810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5" authorId="0" shapeId="0" xr:uid="{FCD3CEBC-FA40-4501-9849-F9F17FC3ABF2}">
      <text>
        <r>
          <rPr>
            <sz val="9"/>
            <color rgb="FF000000"/>
            <rFont val="Arial"/>
            <family val="2"/>
          </rPr>
          <t>Lizenz Nr.: 240535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5" authorId="0" shapeId="0" xr:uid="{00000000-0006-0000-0700-000001000000}">
      <text>
        <r>
          <rPr>
            <sz val="9"/>
            <color rgb="FF000000"/>
            <rFont val="Arial"/>
            <family val="2"/>
          </rPr>
          <t>Lizenz Nr.: 246494</t>
        </r>
      </text>
    </comment>
  </commentList>
</comments>
</file>

<file path=xl/sharedStrings.xml><?xml version="1.0" encoding="utf-8"?>
<sst xmlns="http://schemas.openxmlformats.org/spreadsheetml/2006/main" count="2304" uniqueCount="1193">
  <si>
    <t xml:space="preserve"> Detail Auswertung</t>
  </si>
  <si>
    <t>Swiss Endurance Riding Association</t>
  </si>
  <si>
    <t>(SE)</t>
  </si>
  <si>
    <t>Schweizerische Distanzreiter Vereinigung</t>
  </si>
  <si>
    <t>(SDV)</t>
  </si>
  <si>
    <t>Association Suisse d’Endurance</t>
  </si>
  <si>
    <t>Associazione Svizzera di Endurance Equestre</t>
  </si>
  <si>
    <t>.</t>
  </si>
  <si>
    <t>Liebe Distanzreiterinnen und Distanzreiter,</t>
  </si>
  <si>
    <t xml:space="preserve"> Falls ihr noch Anpassungen habt bitte gebt mir diese bitte so schnell wie möglich durch.</t>
  </si>
  <si>
    <t>Liebe Grüsse</t>
  </si>
  <si>
    <t>E-Mail:</t>
  </si>
  <si>
    <t>Distanzreiten</t>
  </si>
  <si>
    <t xml:space="preserve">Endurance   </t>
  </si>
  <si>
    <t>NAME REITER/IN</t>
  </si>
  <si>
    <t>km</t>
  </si>
  <si>
    <t>Ausland</t>
  </si>
  <si>
    <t>Pferd verstorben</t>
  </si>
  <si>
    <t>NAME PFERD</t>
  </si>
  <si>
    <t>Total</t>
  </si>
  <si>
    <t>(+)</t>
  </si>
  <si>
    <t xml:space="preserve">
</t>
  </si>
  <si>
    <t>Abbühl Gabi</t>
  </si>
  <si>
    <t>Sha Nirka</t>
  </si>
  <si>
    <t>CH</t>
  </si>
  <si>
    <t>Aebersold Gisela</t>
  </si>
  <si>
    <t>Sfengir al Arabiyy</t>
  </si>
  <si>
    <t>Alber-Riesen Romina</t>
  </si>
  <si>
    <t>Aswad Sahabi</t>
  </si>
  <si>
    <t>Albert Aline</t>
  </si>
  <si>
    <t>Hônnette</t>
  </si>
  <si>
    <t>Allensbach Belinda</t>
  </si>
  <si>
    <t>Zarina II</t>
  </si>
  <si>
    <t>Zeia</t>
  </si>
  <si>
    <t>Amacher Andrea</t>
  </si>
  <si>
    <t>Chai de Bozuls</t>
  </si>
  <si>
    <t>Sana'a du Roch</t>
  </si>
  <si>
    <t>Ibn el Shams</t>
  </si>
  <si>
    <t>Ibn el Sahir</t>
  </si>
  <si>
    <t>Ouarda du Roc'h</t>
  </si>
  <si>
    <t>Rustik d'Alsace</t>
  </si>
  <si>
    <t>Ziza de Bozouls</t>
  </si>
  <si>
    <t>Amrhein Leo</t>
  </si>
  <si>
    <t>Che Guevara</t>
  </si>
  <si>
    <t>Nil Tarik</t>
  </si>
  <si>
    <t>Aicha Nibila</t>
  </si>
  <si>
    <t>Blue Velvet II</t>
  </si>
  <si>
    <t>Cashmina</t>
  </si>
  <si>
    <t>Layaali</t>
  </si>
  <si>
    <t>Aschwanden Trix</t>
  </si>
  <si>
    <t>Babajan</t>
  </si>
  <si>
    <t>Mazal von. Ta</t>
  </si>
  <si>
    <t>Sharon IV</t>
  </si>
  <si>
    <t>Saba III</t>
  </si>
  <si>
    <t>Ashraf Nurah</t>
  </si>
  <si>
    <t>EH Monsun</t>
  </si>
  <si>
    <t>Fury XVI</t>
  </si>
  <si>
    <t>Bachmann Jil</t>
  </si>
  <si>
    <t>Twom Narooma</t>
  </si>
  <si>
    <t>Balducci Kim</t>
  </si>
  <si>
    <t>D.A. Komet</t>
  </si>
  <si>
    <t>Bangert Michelle</t>
  </si>
  <si>
    <t>Cococabana</t>
  </si>
  <si>
    <t>Baumgartner Peter</t>
  </si>
  <si>
    <t>Ajandek</t>
  </si>
  <si>
    <t>Nices</t>
  </si>
  <si>
    <t>Baumgartner Walter</t>
  </si>
  <si>
    <t>Vilain ll</t>
  </si>
  <si>
    <t>Bechter Peter</t>
  </si>
  <si>
    <t>Nubie</t>
  </si>
  <si>
    <t>Beck Nicole</t>
  </si>
  <si>
    <t>Naimah di Dormello</t>
  </si>
  <si>
    <t>Beckmann Claudia</t>
  </si>
  <si>
    <t>Gwen III</t>
  </si>
  <si>
    <t>Nila II</t>
  </si>
  <si>
    <t>Beglinger Saskia</t>
  </si>
  <si>
    <t>Saphena</t>
  </si>
  <si>
    <t>Bendiner Andrea</t>
  </si>
  <si>
    <t>Bendiner Hansjörg</t>
  </si>
  <si>
    <t>Diamska de Fignols</t>
  </si>
  <si>
    <t>Djade</t>
  </si>
  <si>
    <t>Kamaya</t>
  </si>
  <si>
    <t>Karif III</t>
  </si>
  <si>
    <t>Orna d'Alsace</t>
  </si>
  <si>
    <t>Shamilah Mansour</t>
  </si>
  <si>
    <t>Bernasconi Roberta</t>
  </si>
  <si>
    <t>Jashira Stella del Sud</t>
  </si>
  <si>
    <t>Biro Eszter Juliana</t>
  </si>
  <si>
    <t>Catiana II</t>
  </si>
  <si>
    <t>Birrer Jael</t>
  </si>
  <si>
    <t>Senta VI</t>
  </si>
  <si>
    <t>Blatter Stefanie</t>
  </si>
  <si>
    <t>Lucero V.D.R.</t>
  </si>
  <si>
    <t>Bläuer Roland</t>
  </si>
  <si>
    <t>Abado</t>
  </si>
  <si>
    <t>Gamina V</t>
  </si>
  <si>
    <t>Bohren-Trachsel Dominique-Yvonne</t>
  </si>
  <si>
    <t>Aoudal</t>
  </si>
  <si>
    <t>Hidalgo  XXIV</t>
  </si>
  <si>
    <t>Bolliger Thomas</t>
  </si>
  <si>
    <t>Sandra XXXI</t>
  </si>
  <si>
    <t>Borer Tanja</t>
  </si>
  <si>
    <t>Aramella</t>
  </si>
  <si>
    <t>Faraon Ibn Moghar</t>
  </si>
  <si>
    <t>Fareed Aziz</t>
  </si>
  <si>
    <t>Biotop</t>
  </si>
  <si>
    <t>Bösiger Theodor</t>
  </si>
  <si>
    <t>Olga R'ayasha</t>
  </si>
  <si>
    <t>Boss Lea</t>
  </si>
  <si>
    <t>Brandenberger Katrin</t>
  </si>
  <si>
    <t>Mineptah</t>
  </si>
  <si>
    <t>Braun Therese</t>
  </si>
  <si>
    <t>Mahbuk ibn Bendigo</t>
  </si>
  <si>
    <t>Malik ibn Jabbar</t>
  </si>
  <si>
    <t>Lahir el Sol</t>
  </si>
  <si>
    <t>Mahabb ibn Sansal</t>
  </si>
  <si>
    <t>Menaya el Sol</t>
  </si>
  <si>
    <t>Thaleia-Shagya</t>
  </si>
  <si>
    <t>Brefin Jana</t>
  </si>
  <si>
    <t>Charis III</t>
  </si>
  <si>
    <t>Brehm Daniela</t>
  </si>
  <si>
    <t>Daisy IX</t>
  </si>
  <si>
    <t>Brehm Sonja</t>
  </si>
  <si>
    <t>Mirjana Anastacia</t>
  </si>
  <si>
    <t>Brennwald Nadine</t>
  </si>
  <si>
    <t>Aswad Rafiq</t>
  </si>
  <si>
    <t>Brugger Andrea</t>
  </si>
  <si>
    <t>Eglantine II</t>
  </si>
  <si>
    <t>Brügger Sabrina</t>
  </si>
  <si>
    <t>Pandor</t>
  </si>
  <si>
    <t>Brügger-Lorieri Sonja</t>
  </si>
  <si>
    <t>MD Diamun</t>
  </si>
  <si>
    <t>Bründler Armin</t>
  </si>
  <si>
    <t>Samanda's Kaysey</t>
  </si>
  <si>
    <t>Brunner Dominique</t>
  </si>
  <si>
    <t>Elian al Thoraya</t>
  </si>
  <si>
    <t>Brunner Elsbeth</t>
  </si>
  <si>
    <t>Capoe</t>
  </si>
  <si>
    <t>El Viento</t>
  </si>
  <si>
    <t>Vosje</t>
  </si>
  <si>
    <t>Bryner Stephanie</t>
  </si>
  <si>
    <t>Flatillera</t>
  </si>
  <si>
    <t>Buchli Rupa</t>
  </si>
  <si>
    <t>Al Guwa Cabangali</t>
  </si>
  <si>
    <t>Al Guwa Camisso</t>
  </si>
  <si>
    <t>Essenza</t>
  </si>
  <si>
    <t>Bühlmann Lena</t>
  </si>
  <si>
    <t>Burri Lisa</t>
  </si>
  <si>
    <t>Mahrdorf Mercedes</t>
  </si>
  <si>
    <t>O Zaina des Charmes</t>
  </si>
  <si>
    <t>Cantieni Jeanette</t>
  </si>
  <si>
    <t>Tiamo</t>
  </si>
  <si>
    <t>Cantieni Johann</t>
  </si>
  <si>
    <t>L.I. Cognac</t>
  </si>
  <si>
    <t>Shaila</t>
  </si>
  <si>
    <t>Christen-Merkle Sabine</t>
  </si>
  <si>
    <t>Al Guwa Shariba</t>
  </si>
  <si>
    <t>Balinka III</t>
  </si>
  <si>
    <t>N.A. Karta s Hope</t>
  </si>
  <si>
    <t>Commons Jenny</t>
  </si>
  <si>
    <t>Colline d'Or</t>
  </si>
  <si>
    <t>Faye III</t>
  </si>
  <si>
    <t>Vicomte du Braisios</t>
  </si>
  <si>
    <t>Natan</t>
  </si>
  <si>
    <t>Lastoria du Dussac</t>
  </si>
  <si>
    <t>Julliette</t>
  </si>
  <si>
    <t>Jalsahin ibn Faraon</t>
  </si>
  <si>
    <t>Prince Ali</t>
  </si>
  <si>
    <t>Corbat Grischa</t>
  </si>
  <si>
    <t>Curchod Véronique</t>
  </si>
  <si>
    <t>Nuwaif</t>
  </si>
  <si>
    <t>Ouzarama al Rabiya</t>
  </si>
  <si>
    <t>Qually de Lacharme</t>
  </si>
  <si>
    <t>Quasar du Tregor</t>
  </si>
  <si>
    <t>Pamir Francjoie</t>
  </si>
  <si>
    <t>Rubeli Francjoie</t>
  </si>
  <si>
    <t>Delaquis Gaston</t>
  </si>
  <si>
    <t>Di Nunzio Justine Laura</t>
  </si>
  <si>
    <t>Tarkan Maison Blanche</t>
  </si>
  <si>
    <t>Dudli Rahel</t>
  </si>
  <si>
    <t>Tuan MC Cayrill</t>
  </si>
  <si>
    <t>Dudli Ruedi</t>
  </si>
  <si>
    <t>Inci</t>
  </si>
  <si>
    <t>Dünner Susanne</t>
  </si>
  <si>
    <t>Quecko des Dannes</t>
  </si>
  <si>
    <t>Durgan Iris</t>
  </si>
  <si>
    <t>Cool Water IV</t>
  </si>
  <si>
    <t>Eggli-Schuchter Sandra</t>
  </si>
  <si>
    <t>Kosir</t>
  </si>
  <si>
    <t>Eddie</t>
  </si>
  <si>
    <t>Eichenberger Stefanie</t>
  </si>
  <si>
    <t>El Rayo Midir</t>
  </si>
  <si>
    <t>Endress Sarah</t>
  </si>
  <si>
    <t>Czar Hun</t>
  </si>
  <si>
    <t>Engisch Jennifer</t>
  </si>
  <si>
    <t>Skud de Gargassan</t>
  </si>
  <si>
    <t>Flash de Boisragon</t>
  </si>
  <si>
    <t>Cha'ili d'Omon</t>
  </si>
  <si>
    <t>Ernst Frédérique</t>
  </si>
  <si>
    <t>Ghanim</t>
  </si>
  <si>
    <t>Pollux OX</t>
  </si>
  <si>
    <t>Miss Kiss</t>
  </si>
  <si>
    <t>Etter Jeannette</t>
  </si>
  <si>
    <t>Zebrano</t>
  </si>
  <si>
    <t>Etter Natalie</t>
  </si>
  <si>
    <t>Mingo's Sushine</t>
  </si>
  <si>
    <t>Voltik des Dolines</t>
  </si>
  <si>
    <t>Fatton Virginie</t>
  </si>
  <si>
    <t>Spirit of Morzine</t>
  </si>
  <si>
    <t>Tenerife</t>
  </si>
  <si>
    <t>White Star III</t>
  </si>
  <si>
    <t>Fettolini Romina</t>
  </si>
  <si>
    <t>Stil</t>
  </si>
  <si>
    <t>Filliger Stephanie</t>
  </si>
  <si>
    <t>Kerman</t>
  </si>
  <si>
    <t>Flury Julia</t>
  </si>
  <si>
    <t>El Zorribo</t>
  </si>
  <si>
    <t>Caramba  VI</t>
  </si>
  <si>
    <t>Halim Hakeem</t>
  </si>
  <si>
    <t>Ibn Magdi</t>
  </si>
  <si>
    <t>Formenti Claudio</t>
  </si>
  <si>
    <t>Bekas</t>
  </si>
  <si>
    <t>Napoleon</t>
  </si>
  <si>
    <t>Frauenfelder Handan</t>
  </si>
  <si>
    <t>Pellegrino</t>
  </si>
  <si>
    <t>Frei Aylin</t>
  </si>
  <si>
    <t>Frei Naemi</t>
  </si>
  <si>
    <t>Frey Alexandra</t>
  </si>
  <si>
    <t>Asterix VII</t>
  </si>
  <si>
    <t>Moolight de L'Île</t>
  </si>
  <si>
    <t>Rapaz</t>
  </si>
  <si>
    <t>Joy d'Cobenherphil</t>
  </si>
  <si>
    <t>Frey Anja</t>
  </si>
  <si>
    <t>Frey Isabelle</t>
  </si>
  <si>
    <t>Rhazal ibn Drug</t>
  </si>
  <si>
    <t>Shiraz Ibn Jeridan</t>
  </si>
  <si>
    <t>Shiva el Kalyne</t>
  </si>
  <si>
    <t>Friederich Cindy</t>
  </si>
  <si>
    <t>Esmet Alia Larzac</t>
  </si>
  <si>
    <t>Fritschi Sonja</t>
  </si>
  <si>
    <t>Glenamona</t>
  </si>
  <si>
    <t>Kasan</t>
  </si>
  <si>
    <t>Kimba  II</t>
  </si>
  <si>
    <t>Okkarina d'Alsace</t>
  </si>
  <si>
    <t>Galliker Rebecca</t>
  </si>
  <si>
    <t>Emil V</t>
  </si>
  <si>
    <t>Gartenmann Lena</t>
  </si>
  <si>
    <t>Aleksandria</t>
  </si>
  <si>
    <t>Eos Aramis</t>
  </si>
  <si>
    <t>Gernet Josephine</t>
  </si>
  <si>
    <t>El Sa'id</t>
  </si>
  <si>
    <t>Gersbacher Sandra</t>
  </si>
  <si>
    <t>Jawhara</t>
  </si>
  <si>
    <t>Gertsch Ursula</t>
  </si>
  <si>
    <t>Don Juan VII</t>
  </si>
  <si>
    <t>Mr. Tempête</t>
  </si>
  <si>
    <t>Pakidor</t>
  </si>
  <si>
    <t>Utopique de Lap</t>
  </si>
  <si>
    <t>Geyer Pascal</t>
  </si>
  <si>
    <t>Walo</t>
  </si>
  <si>
    <t>Riyadh  III</t>
  </si>
  <si>
    <t>Shambala</t>
  </si>
  <si>
    <t>Sharima</t>
  </si>
  <si>
    <t>Sharkan</t>
  </si>
  <si>
    <t>Gianotti Samira</t>
  </si>
  <si>
    <t>Al Milana</t>
  </si>
  <si>
    <t>Elandria El Aziz</t>
  </si>
  <si>
    <t>Emeran El Aziz</t>
  </si>
  <si>
    <t>Golser Monika</t>
  </si>
  <si>
    <t>Eicka</t>
  </si>
  <si>
    <t>Irenia II</t>
  </si>
  <si>
    <t>Sha' Maresh</t>
  </si>
  <si>
    <t>Gutschier-Górowski Christina</t>
  </si>
  <si>
    <t>Falar</t>
  </si>
  <si>
    <t>Persus</t>
  </si>
  <si>
    <t>Nawjah</t>
  </si>
  <si>
    <t>Greub Anita</t>
  </si>
  <si>
    <t>Nihal al Sabhah</t>
  </si>
  <si>
    <t>Greub Barbara</t>
  </si>
  <si>
    <t>Fly VI</t>
  </si>
  <si>
    <t>Rocky VIII</t>
  </si>
  <si>
    <t>Tamani</t>
  </si>
  <si>
    <t>Grieshaber Mareike</t>
  </si>
  <si>
    <t>Darusha  XX</t>
  </si>
  <si>
    <t>Master Joy XX</t>
  </si>
  <si>
    <t>Grolimund Olivia</t>
  </si>
  <si>
    <t>SA'ID Ameen</t>
  </si>
  <si>
    <t>Djhamal II</t>
  </si>
  <si>
    <t>Bedouine d'Aurieres</t>
  </si>
  <si>
    <t>Voronez Kossak</t>
  </si>
  <si>
    <t>Groner Marina</t>
  </si>
  <si>
    <t>A:N. Prometheus</t>
  </si>
  <si>
    <t>Mediator</t>
  </si>
  <si>
    <t>Palmyra  II</t>
  </si>
  <si>
    <t>Ra'is al - Khail</t>
  </si>
  <si>
    <t>Rudenia</t>
  </si>
  <si>
    <t>Grünenfelder Manuela</t>
  </si>
  <si>
    <t>Paloma VII</t>
  </si>
  <si>
    <t>Güggi Geneviève</t>
  </si>
  <si>
    <t>Abalischa du Silence</t>
  </si>
  <si>
    <t>Gumy Aurélie</t>
  </si>
  <si>
    <t>O'Aragon</t>
  </si>
  <si>
    <t>Gumy Bertrand</t>
  </si>
  <si>
    <t>Gumy Delphine</t>
  </si>
  <si>
    <t>O'Azuria</t>
  </si>
  <si>
    <t>O'Calambra</t>
  </si>
  <si>
    <t>O'Kaporal</t>
  </si>
  <si>
    <t>O'Kaida</t>
  </si>
  <si>
    <t>Gumy Marc</t>
  </si>
  <si>
    <t>O'Arabella</t>
  </si>
  <si>
    <t>Gumy Rosanne</t>
  </si>
  <si>
    <t>Günthardt Andrè</t>
  </si>
  <si>
    <t>Günthardt Christine</t>
  </si>
  <si>
    <t>Balmy</t>
  </si>
  <si>
    <t>Jefer de Lux</t>
  </si>
  <si>
    <t>Itir de Lux</t>
  </si>
  <si>
    <t>Spice II</t>
  </si>
  <si>
    <t>Uranais</t>
  </si>
  <si>
    <t>Waqueenaara</t>
  </si>
  <si>
    <t>Haldemann Gabi</t>
  </si>
  <si>
    <t>Ferial</t>
  </si>
  <si>
    <t>Karajan II</t>
  </si>
  <si>
    <t>Jamal</t>
  </si>
  <si>
    <t>Joanna</t>
  </si>
  <si>
    <t>Jamila</t>
  </si>
  <si>
    <t>Haldemann Ueli</t>
  </si>
  <si>
    <t>Joris VI</t>
  </si>
  <si>
    <t>Häni Iris</t>
  </si>
  <si>
    <t>Akeelah</t>
  </si>
  <si>
    <t>El Sahir Ibn Ansata Selman</t>
  </si>
  <si>
    <t>Mareika II</t>
  </si>
  <si>
    <t>Hefti Fredy</t>
  </si>
  <si>
    <t>Basul</t>
  </si>
  <si>
    <t>Solaia</t>
  </si>
  <si>
    <t>Hegi Stefanie</t>
  </si>
  <si>
    <t>Amanda xxxII</t>
  </si>
  <si>
    <t>Eramir el Sol</t>
  </si>
  <si>
    <t>Esmeralda V</t>
  </si>
  <si>
    <t>Navaro</t>
  </si>
  <si>
    <t>Herzig Anita</t>
  </si>
  <si>
    <t>Carima du Cavallon</t>
  </si>
  <si>
    <t>Djaffa Louvarel</t>
  </si>
  <si>
    <t>Desiree Dufoubourg</t>
  </si>
  <si>
    <t>Yantar</t>
  </si>
  <si>
    <t>Lady Grey</t>
  </si>
  <si>
    <t>Herzig Vanessa</t>
  </si>
  <si>
    <t>Al Azirah</t>
  </si>
  <si>
    <t>Monolito</t>
  </si>
  <si>
    <t>Herzog Nadja</t>
  </si>
  <si>
    <t>Shalima bint Elequance</t>
  </si>
  <si>
    <t>Heuberger Tanja</t>
  </si>
  <si>
    <t>Leo s Rising Sun</t>
  </si>
  <si>
    <t>Holenstein Béatrice</t>
  </si>
  <si>
    <t>Nazar d'Alsace</t>
  </si>
  <si>
    <t>Boutchou d'Alsace</t>
  </si>
  <si>
    <t>Rif d'Alsace</t>
  </si>
  <si>
    <t>Honegger Andreas</t>
  </si>
  <si>
    <t>Sugar Foot</t>
  </si>
  <si>
    <t>Hossmann Trix</t>
  </si>
  <si>
    <t>Nafiz d Alauze</t>
  </si>
  <si>
    <t>Iris de Saint Agme</t>
  </si>
  <si>
    <t>Loustic de Bigorre</t>
  </si>
  <si>
    <t>Nordlicht  II</t>
  </si>
  <si>
    <t>Hügli Franziska</t>
  </si>
  <si>
    <t>Charissa el Manis</t>
  </si>
  <si>
    <t>Huwiler Franziska</t>
  </si>
  <si>
    <t>Imhof Adri</t>
  </si>
  <si>
    <t>Memphis Ibn Sinan</t>
  </si>
  <si>
    <t>Imhof Judith</t>
  </si>
  <si>
    <t>Blue Malik</t>
  </si>
  <si>
    <t>Melody XVI</t>
  </si>
  <si>
    <t>Indergand Saskia</t>
  </si>
  <si>
    <t>Jamina du Cavallon</t>
  </si>
  <si>
    <t>Jumbo de Laume</t>
  </si>
  <si>
    <t>Irniger Alois</t>
  </si>
  <si>
    <t>Duban</t>
  </si>
  <si>
    <t>Ladina XXIII</t>
  </si>
  <si>
    <t>Apalu</t>
  </si>
  <si>
    <t>Dahlil Hayati</t>
  </si>
  <si>
    <t>Scara</t>
  </si>
  <si>
    <t>Irniger Annette</t>
  </si>
  <si>
    <t>Schedir</t>
  </si>
  <si>
    <t>Tulpe</t>
  </si>
  <si>
    <t>Jessica XXV</t>
  </si>
  <si>
    <t>Juma II</t>
  </si>
  <si>
    <t>Swing</t>
  </si>
  <si>
    <t>Jack Esther</t>
  </si>
  <si>
    <t>Early Bird v.d. Linth</t>
  </si>
  <si>
    <t>Jean Richard Isabel</t>
  </si>
  <si>
    <t>El Rayo Ghalyela</t>
  </si>
  <si>
    <t>Jenzer Nadja</t>
  </si>
  <si>
    <t>Haron IV</t>
  </si>
  <si>
    <t>Kasper Chantal</t>
  </si>
  <si>
    <t>Radjah d'Agamis</t>
  </si>
  <si>
    <t>Kehlhofer Lea</t>
  </si>
  <si>
    <t>Ay Elyzia</t>
  </si>
  <si>
    <t>Eruomexx A</t>
  </si>
  <si>
    <t>Mietkes Naual</t>
  </si>
  <si>
    <t>Al Guwa Koshan</t>
  </si>
  <si>
    <t>W.A. Djakarta</t>
  </si>
  <si>
    <t>Keller Cornelia</t>
  </si>
  <si>
    <t>Dakhari</t>
  </si>
  <si>
    <t>Equateur II</t>
  </si>
  <si>
    <t>Keller Eva</t>
  </si>
  <si>
    <t>Icare de la Brasserie</t>
  </si>
  <si>
    <t>Keller Tatjana</t>
  </si>
  <si>
    <t>Kyarah</t>
  </si>
  <si>
    <t>Hasa Eulalia</t>
  </si>
  <si>
    <t>Keppler Simone</t>
  </si>
  <si>
    <t>Kern Anja</t>
  </si>
  <si>
    <t>Klein  Linda</t>
  </si>
  <si>
    <t>Abu Adin</t>
  </si>
  <si>
    <t>Klein Linda</t>
  </si>
  <si>
    <t>Badja Khan al Shatane</t>
  </si>
  <si>
    <t>Kobel Tabea</t>
  </si>
  <si>
    <t>Partiba</t>
  </si>
  <si>
    <t>Sissi du Rang</t>
  </si>
  <si>
    <t>Koch Susanne</t>
  </si>
  <si>
    <t>Hissane Sahelia</t>
  </si>
  <si>
    <t>Koller Claudia</t>
  </si>
  <si>
    <t>Redimed</t>
  </si>
  <si>
    <t>Kottmann Doris</t>
  </si>
  <si>
    <t>Al Alida</t>
  </si>
  <si>
    <t>Al Aisha</t>
  </si>
  <si>
    <t>Tigre III</t>
  </si>
  <si>
    <t>Veron</t>
  </si>
  <si>
    <t>Kradolfer Bettina</t>
  </si>
  <si>
    <t>Ivo XV</t>
  </si>
  <si>
    <t>Kramer Sandra</t>
  </si>
  <si>
    <t>Birba</t>
  </si>
  <si>
    <t>Krattenbacher Joelle</t>
  </si>
  <si>
    <t>Mystica du Cavallon</t>
  </si>
  <si>
    <t>Krattenmacher Joelle</t>
  </si>
  <si>
    <t>Aima d'Avril</t>
  </si>
  <si>
    <t>Kreischer Madeleine</t>
  </si>
  <si>
    <t>Vive le Chic</t>
  </si>
  <si>
    <t>Kull Janine</t>
  </si>
  <si>
    <t>Johara</t>
  </si>
  <si>
    <t>Johara III</t>
  </si>
  <si>
    <t>Künsel Alice</t>
  </si>
  <si>
    <t>Kunz Angela</t>
  </si>
  <si>
    <t>Zorro a Diamonds</t>
  </si>
  <si>
    <t>Mahatma A'Diamonds</t>
  </si>
  <si>
    <t>Nil Khatan</t>
  </si>
  <si>
    <t>Landert Andrea</t>
  </si>
  <si>
    <t>Black Lady Salimah</t>
  </si>
  <si>
    <t>Moon-Lady</t>
  </si>
  <si>
    <t>Sadrah</t>
  </si>
  <si>
    <t>Landert Ruth</t>
  </si>
  <si>
    <t>Attaquée</t>
  </si>
  <si>
    <t>Sha Shareef</t>
  </si>
  <si>
    <t>Landis Joy</t>
  </si>
  <si>
    <t>Lehmann-Brefin Jeanne</t>
  </si>
  <si>
    <t>Nabea du Cavallon</t>
  </si>
  <si>
    <t>HG Kethara Grace</t>
  </si>
  <si>
    <t>Lehner Andrea</t>
  </si>
  <si>
    <t>Gitano-Js</t>
  </si>
  <si>
    <t>Leu Franziska</t>
  </si>
  <si>
    <t>Yasirah Al Arabiyy</t>
  </si>
  <si>
    <t>Fatima XIX</t>
  </si>
  <si>
    <t>Yaragon el Sol</t>
  </si>
  <si>
    <t>Lüdi Erna</t>
  </si>
  <si>
    <t>Aswad Fahib</t>
  </si>
  <si>
    <t>Luterbacher Leandra</t>
  </si>
  <si>
    <t>Pipilo Jet</t>
  </si>
  <si>
    <t>Luterbacher Sabine</t>
  </si>
  <si>
    <t>Tom Fox</t>
  </si>
  <si>
    <t>Aswad Jarmin</t>
  </si>
  <si>
    <t>Aswad Mashari</t>
  </si>
  <si>
    <t>Aswad Sharif</t>
  </si>
  <si>
    <t>Aswad Tayar</t>
  </si>
  <si>
    <t>Black Lady Amira</t>
  </si>
  <si>
    <t>Lady Habiba</t>
  </si>
  <si>
    <t>Lady Muneerah</t>
  </si>
  <si>
    <t>Lady Shariba</t>
  </si>
  <si>
    <t>Mazziado Barthas</t>
  </si>
  <si>
    <t>Prince Jabbar</t>
  </si>
  <si>
    <t>Prince Shetan</t>
  </si>
  <si>
    <t>Lukoschus Dinter Bettina</t>
  </si>
  <si>
    <t>Casandra II</t>
  </si>
  <si>
    <t>Charly</t>
  </si>
  <si>
    <t>Mäder Leonie</t>
  </si>
  <si>
    <t>Maggetti Marco</t>
  </si>
  <si>
    <t>SG Jersey</t>
  </si>
  <si>
    <t>Manini Marianne</t>
  </si>
  <si>
    <t>Af Amun</t>
  </si>
  <si>
    <t>Maddox S</t>
  </si>
  <si>
    <t>Spooky HB</t>
  </si>
  <si>
    <t>Marcibanyi Katinka</t>
  </si>
  <si>
    <t>Malek el Rieh</t>
  </si>
  <si>
    <t>Marthaler Kathrin</t>
  </si>
  <si>
    <t>Oree des Charmes</t>
  </si>
  <si>
    <t>Marti Sina</t>
  </si>
  <si>
    <t>Zoulou Font Noire</t>
  </si>
  <si>
    <t>Meier Ueli</t>
  </si>
  <si>
    <t>Lischana</t>
  </si>
  <si>
    <t>Gabalden</t>
  </si>
  <si>
    <t>Messerli Tanja</t>
  </si>
  <si>
    <t>Karthago  II</t>
  </si>
  <si>
    <t>Metzger Urs</t>
  </si>
  <si>
    <t>Benjamin V</t>
  </si>
  <si>
    <t>Farid Ibn Jeridan</t>
  </si>
  <si>
    <t>Meyer-Renggli Jeanette</t>
  </si>
  <si>
    <t>Miller-Collmann Natalie</t>
  </si>
  <si>
    <t>Assidaroi de Bozouls</t>
  </si>
  <si>
    <t>Bathan de Fignols</t>
  </si>
  <si>
    <t>Vani</t>
  </si>
  <si>
    <t>Minard Helga</t>
  </si>
  <si>
    <t>Minder Stefanie</t>
  </si>
  <si>
    <t>Sheza Bright Vision</t>
  </si>
  <si>
    <t>Muff Stephanie</t>
  </si>
  <si>
    <t>Pavane D Al Shatane</t>
  </si>
  <si>
    <t>Mühlethaler Suse-Käthi</t>
  </si>
  <si>
    <t>Good Day to Win</t>
  </si>
  <si>
    <t>Recidive Diem</t>
  </si>
  <si>
    <t>Johari Bint Jeridan</t>
  </si>
  <si>
    <t>Sharan  II</t>
  </si>
  <si>
    <t>Mühlheim Erika</t>
  </si>
  <si>
    <t>Galopin XXVI</t>
  </si>
  <si>
    <t>Müller Christa</t>
  </si>
  <si>
    <t>Corlath Katuchim</t>
  </si>
  <si>
    <t>Münger Peter</t>
  </si>
  <si>
    <t>Halik</t>
  </si>
  <si>
    <t>Tulun</t>
  </si>
  <si>
    <t>Münger Veronika</t>
  </si>
  <si>
    <t>Boromir</t>
  </si>
  <si>
    <t>Ups du Cavallon</t>
  </si>
  <si>
    <t>Ile des Sommétres</t>
  </si>
  <si>
    <t>Jannik</t>
  </si>
  <si>
    <t>Koheilan Kikelet</t>
  </si>
  <si>
    <t>Noblesse du Cavallon</t>
  </si>
  <si>
    <t>Näf Irene</t>
  </si>
  <si>
    <t>Horatia</t>
  </si>
  <si>
    <t>Tiga du Cavallon</t>
  </si>
  <si>
    <t>Niederer Sandra</t>
  </si>
  <si>
    <t>Gameela</t>
  </si>
  <si>
    <t>Alisha El Manis</t>
  </si>
  <si>
    <t>Lynn V</t>
  </si>
  <si>
    <t>Nyffeler Ramona</t>
  </si>
  <si>
    <t>Amaretto  XVII</t>
  </si>
  <si>
    <t>Nyffeler Romana</t>
  </si>
  <si>
    <t>Safiir</t>
  </si>
  <si>
    <t>Oberson Edith</t>
  </si>
  <si>
    <t>Jessica  XVII</t>
  </si>
  <si>
    <t>Debica</t>
  </si>
  <si>
    <t>Obrecht-Boesiger Madeline</t>
  </si>
  <si>
    <t>Midnight Sürprise</t>
  </si>
  <si>
    <t>Ochsner Lisette</t>
  </si>
  <si>
    <t>Saida Bint Lira</t>
  </si>
  <si>
    <t>Chiripa Morena</t>
  </si>
  <si>
    <t>Odermatt Karl</t>
  </si>
  <si>
    <t>Kasata</t>
  </si>
  <si>
    <t>Kyriah</t>
  </si>
  <si>
    <t>Karabach</t>
  </si>
  <si>
    <t>Ishrah Josephina</t>
  </si>
  <si>
    <t>TamaraXIV</t>
  </si>
  <si>
    <t>Ory Pascale</t>
  </si>
  <si>
    <t>JS Jasara</t>
  </si>
  <si>
    <t>nabac du Bac</t>
  </si>
  <si>
    <t>Oussoulane</t>
  </si>
  <si>
    <t>Ott Sandra</t>
  </si>
  <si>
    <t>Lorie</t>
  </si>
  <si>
    <t>Padrutt Sandra</t>
  </si>
  <si>
    <t>Atout d' Alsace</t>
  </si>
  <si>
    <t>Goldprinz</t>
  </si>
  <si>
    <t>Ultrachik de Becherel</t>
  </si>
  <si>
    <t>Sharimo</t>
  </si>
  <si>
    <t>Qualopsie</t>
  </si>
  <si>
    <t>Eclipse de la Taille</t>
  </si>
  <si>
    <t>Peier Simone</t>
  </si>
  <si>
    <t>Peterhans Barbara</t>
  </si>
  <si>
    <t>Andra</t>
  </si>
  <si>
    <t>Pfaff Marianne</t>
  </si>
  <si>
    <t>Carina Blue</t>
  </si>
  <si>
    <t>Pfaffhauser Nadja</t>
  </si>
  <si>
    <t>Yanihma el Sol</t>
  </si>
  <si>
    <t>Pfister Patricia</t>
  </si>
  <si>
    <t>Aswab Niserh</t>
  </si>
  <si>
    <t>Aswab Malek CH</t>
  </si>
  <si>
    <t>Preiss Laura</t>
  </si>
  <si>
    <t>AR Faramars Ibn Maymoun</t>
  </si>
  <si>
    <t>Kashan III</t>
  </si>
  <si>
    <t>Previtali Adrino</t>
  </si>
  <si>
    <t>Giulia II</t>
  </si>
  <si>
    <t>Räbmätter Michaela</t>
  </si>
  <si>
    <t>Räbmatter Urs</t>
  </si>
  <si>
    <t>Phantom</t>
  </si>
  <si>
    <t>Sir Nickolas</t>
  </si>
  <si>
    <t>Varina  V</t>
  </si>
  <si>
    <t>Chrissysue</t>
  </si>
  <si>
    <t>Ramseier Lea</t>
  </si>
  <si>
    <t>Ratti Janine</t>
  </si>
  <si>
    <t>Michigan</t>
  </si>
  <si>
    <t>Renggli Franz</t>
  </si>
  <si>
    <t>An Obvious Lucky AD</t>
  </si>
  <si>
    <t>Dakabi DFR</t>
  </si>
  <si>
    <t>Rettig Dana</t>
  </si>
  <si>
    <t>Lunaro</t>
  </si>
  <si>
    <t>Riedler Georg F.</t>
  </si>
  <si>
    <t>Amika</t>
  </si>
  <si>
    <t>Robbiani Gwynneth</t>
  </si>
  <si>
    <t>Why Shy</t>
  </si>
  <si>
    <t>Elbengold</t>
  </si>
  <si>
    <t>Zafira D</t>
  </si>
  <si>
    <t>Rohner Lea</t>
  </si>
  <si>
    <t>Rubina X</t>
  </si>
  <si>
    <t>Cayran de Lux</t>
  </si>
  <si>
    <t>Zaphira bint Ra'is</t>
  </si>
  <si>
    <t>Ophira des Charmes</t>
  </si>
  <si>
    <t>Cshaika des Charmes</t>
  </si>
  <si>
    <t>Rohner-Cotti Annina</t>
  </si>
  <si>
    <t>Bango Coutillas</t>
  </si>
  <si>
    <t>Gülsary</t>
  </si>
  <si>
    <t>Hanaya Ibn Imdal</t>
  </si>
  <si>
    <t>Rohrer Beatrice</t>
  </si>
  <si>
    <t>Rüdiger Sandra</t>
  </si>
  <si>
    <t>Mescalera</t>
  </si>
  <si>
    <t>Rüedi Tanja</t>
  </si>
  <si>
    <t>Rütti Monika</t>
  </si>
  <si>
    <t>Csillag II</t>
  </si>
  <si>
    <t>Pik Hawaii</t>
  </si>
  <si>
    <t>Saphir</t>
  </si>
  <si>
    <t>Schenk Nicole</t>
  </si>
  <si>
    <t>Aimo</t>
  </si>
  <si>
    <t>Schenk Vivienne</t>
  </si>
  <si>
    <t>Amaro</t>
  </si>
  <si>
    <t>Schilliger Patricia</t>
  </si>
  <si>
    <t>Djoba de Luriecq</t>
  </si>
  <si>
    <t>Kasandra II</t>
  </si>
  <si>
    <t>Nazmeen</t>
  </si>
  <si>
    <t>Sarafina de Luriecq</t>
  </si>
  <si>
    <t>Schillinger Tonia</t>
  </si>
  <si>
    <t>Cytrus</t>
  </si>
  <si>
    <t>Monsieur Michel</t>
  </si>
  <si>
    <t>Schlachter-Camenisch Yvonne</t>
  </si>
  <si>
    <t>Ines III</t>
  </si>
  <si>
    <t>Schlatter Theodor</t>
  </si>
  <si>
    <t>Colorine S. Aisha</t>
  </si>
  <si>
    <t>Schlup Kerstin</t>
  </si>
  <si>
    <t>Pining</t>
  </si>
  <si>
    <t>Namalina  D.H.</t>
  </si>
  <si>
    <t>Schmid Nicole</t>
  </si>
  <si>
    <t>Schmucki Martina</t>
  </si>
  <si>
    <t>Mister Patch</t>
  </si>
  <si>
    <t>Schneider Monika</t>
  </si>
  <si>
    <t>Girl de la Nive</t>
  </si>
  <si>
    <t>Matise du Magny</t>
  </si>
  <si>
    <t>Narcos du Cavallon</t>
  </si>
  <si>
    <t>Schoch Patrick</t>
  </si>
  <si>
    <t>Miel</t>
  </si>
  <si>
    <t>Schüpbach Monika</t>
  </si>
  <si>
    <t>El Rayo Ghanima</t>
  </si>
  <si>
    <t>El Rayo Ghabbara</t>
  </si>
  <si>
    <t>A.N. Masira</t>
  </si>
  <si>
    <t>Gravata</t>
  </si>
  <si>
    <t>Spahir</t>
  </si>
  <si>
    <t>Scuderi Franca</t>
  </si>
  <si>
    <t>Campero SG</t>
  </si>
  <si>
    <t>Sgrazzutti Monica</t>
  </si>
  <si>
    <t>Bahomed</t>
  </si>
  <si>
    <t>Mystica Achilles</t>
  </si>
  <si>
    <t>RR Eishaan</t>
  </si>
  <si>
    <t>Sidler Trudi</t>
  </si>
  <si>
    <t>Spross Andrea</t>
  </si>
  <si>
    <t>Satka von TA</t>
  </si>
  <si>
    <t>Grand King</t>
  </si>
  <si>
    <t>Stadelmann-Rettig Dana</t>
  </si>
  <si>
    <t>Chelsea IV</t>
  </si>
  <si>
    <t>Stalder Georges</t>
  </si>
  <si>
    <t>Bafran Bajur</t>
  </si>
  <si>
    <t>Stalder Nicole</t>
  </si>
  <si>
    <t>Princesse</t>
  </si>
  <si>
    <t>Top Secret II</t>
  </si>
  <si>
    <t>Stanca-Stauffer Barbara</t>
  </si>
  <si>
    <t>Alaska VIII</t>
  </si>
  <si>
    <t>Nadja</t>
  </si>
  <si>
    <t>Stélvio</t>
  </si>
  <si>
    <t>Stebler Nicole</t>
  </si>
  <si>
    <t>Flicka du Lomont</t>
  </si>
  <si>
    <t>Al Guwa Maghadia</t>
  </si>
  <si>
    <t>Garcia Belissima</t>
  </si>
  <si>
    <t>Moonlight XXIV</t>
  </si>
  <si>
    <t>Steiner Karin</t>
  </si>
  <si>
    <t>Amber Light II</t>
  </si>
  <si>
    <t>Moonlight Kiss J</t>
  </si>
  <si>
    <t>Steiner Vera</t>
  </si>
  <si>
    <t>Koheilan Eden</t>
  </si>
  <si>
    <t>Stöcklin Elisabeth</t>
  </si>
  <si>
    <t>Vizrah</t>
  </si>
  <si>
    <t>Streiff Nik</t>
  </si>
  <si>
    <t>Narvik III</t>
  </si>
  <si>
    <t>Stucki Hans</t>
  </si>
  <si>
    <t>Bafran Shalabur</t>
  </si>
  <si>
    <t>Bafran Bajazzo</t>
  </si>
  <si>
    <t>Stulz Saskia</t>
  </si>
  <si>
    <t>Cyrotto T Point</t>
  </si>
  <si>
    <t>Maggie Mae</t>
  </si>
  <si>
    <t>Surber Roland</t>
  </si>
  <si>
    <t>El Calif Mahira Banat Safi</t>
  </si>
  <si>
    <t>Tagwerker Jörg</t>
  </si>
  <si>
    <t>Edison V</t>
  </si>
  <si>
    <t>Thiévent Didier</t>
  </si>
  <si>
    <t>Bajkal</t>
  </si>
  <si>
    <t>Patina II</t>
  </si>
  <si>
    <t>Popitka</t>
  </si>
  <si>
    <t>Tschofenig Marion</t>
  </si>
  <si>
    <t>Tennesse</t>
  </si>
  <si>
    <t>Van de Graaf Marijke</t>
  </si>
  <si>
    <t>Joframa</t>
  </si>
  <si>
    <t>Vanina Melania</t>
  </si>
  <si>
    <t>Eryn</t>
  </si>
  <si>
    <t>Nico XLV1</t>
  </si>
  <si>
    <t>Vanzetta Jamila</t>
  </si>
  <si>
    <t>Vaucher Michèle</t>
  </si>
  <si>
    <t>El Calif Marama</t>
  </si>
  <si>
    <t>Vielhauer Anouka</t>
  </si>
  <si>
    <t>Leika</t>
  </si>
  <si>
    <t>Vielhauer Renata</t>
  </si>
  <si>
    <t>Kara Caruso</t>
  </si>
  <si>
    <t>Vigini Claudia</t>
  </si>
  <si>
    <t>Easy Girl</t>
  </si>
  <si>
    <t>Vogel Walter</t>
  </si>
  <si>
    <t>AS Suad</t>
  </si>
  <si>
    <t>Athaar de Lux</t>
  </si>
  <si>
    <t>Camar Saadika</t>
  </si>
  <si>
    <t>Chahira</t>
  </si>
  <si>
    <t>Ibn Hasouba de Lux</t>
  </si>
  <si>
    <t>Secunda</t>
  </si>
  <si>
    <t>Toukria de Lux</t>
  </si>
  <si>
    <t>Wiara Bint Warwara</t>
  </si>
  <si>
    <t>Vogt Daniela</t>
  </si>
  <si>
    <t>Mookie de la Fontaine</t>
  </si>
  <si>
    <t>Vogt Martina</t>
  </si>
  <si>
    <t>Kanton</t>
  </si>
  <si>
    <t>von Arx Sabrina</t>
  </si>
  <si>
    <t>Pandor  IV</t>
  </si>
  <si>
    <t>von Ballmoos Bettina</t>
  </si>
  <si>
    <t>Czars Delight</t>
  </si>
  <si>
    <t>Ivanhoes Debutante</t>
  </si>
  <si>
    <t>Kar Margarita</t>
  </si>
  <si>
    <t>Karash</t>
  </si>
  <si>
    <t>Nabac du Bac</t>
  </si>
  <si>
    <t>Swwann</t>
  </si>
  <si>
    <t>von Felten Daria</t>
  </si>
  <si>
    <t>Wagner-Münch Monique</t>
  </si>
  <si>
    <t>Krypton de Iviers</t>
  </si>
  <si>
    <t>Mel Shahim</t>
  </si>
  <si>
    <t>Waldisberg Jessica</t>
  </si>
  <si>
    <t>Al Samira</t>
  </si>
  <si>
    <t>Waldisberg Stefan</t>
  </si>
  <si>
    <t>Karima al Mandara</t>
  </si>
  <si>
    <t>Jasir Bint Al Samir</t>
  </si>
  <si>
    <t>Sierra  III</t>
  </si>
  <si>
    <t>Wälti Ernst</t>
  </si>
  <si>
    <t>Bolero XVIII</t>
  </si>
  <si>
    <t>Mandei</t>
  </si>
  <si>
    <t>Mission RM</t>
  </si>
  <si>
    <t>Waser Bernadette</t>
  </si>
  <si>
    <t>Desperado V</t>
  </si>
  <si>
    <t>Cerus</t>
  </si>
  <si>
    <t>Djamilja de Landas</t>
  </si>
  <si>
    <t>Kaishan</t>
  </si>
  <si>
    <t>Nil Nebraska</t>
  </si>
  <si>
    <t>Weber Jacqueline</t>
  </si>
  <si>
    <t>Django el Akhira</t>
  </si>
  <si>
    <t>Black Lady Shima</t>
  </si>
  <si>
    <t>Flurina VII</t>
  </si>
  <si>
    <t>Weber Marianne</t>
  </si>
  <si>
    <t>Balaila</t>
  </si>
  <si>
    <t>Balina  III</t>
  </si>
  <si>
    <t>Weber Miriam</t>
  </si>
  <si>
    <t>Jil ys du Coinat CH</t>
  </si>
  <si>
    <t>Weber Stephanie</t>
  </si>
  <si>
    <t>Bayaa du Roc'h</t>
  </si>
  <si>
    <t>Teppa</t>
  </si>
  <si>
    <t>Endy IV</t>
  </si>
  <si>
    <t>Weidele Werner</t>
  </si>
  <si>
    <t>El Coracon</t>
  </si>
  <si>
    <t>Picsus</t>
  </si>
  <si>
    <t>Nike IV</t>
  </si>
  <si>
    <t>Night Light</t>
  </si>
  <si>
    <t>Radilio</t>
  </si>
  <si>
    <t>Weideli Werner</t>
  </si>
  <si>
    <t>Darnasos</t>
  </si>
  <si>
    <t>Welti Nina</t>
  </si>
  <si>
    <t>Happy Wells</t>
  </si>
  <si>
    <t>Werner Cindy</t>
  </si>
  <si>
    <t>Herkules XVIII</t>
  </si>
  <si>
    <t>Westphal Stefani</t>
  </si>
  <si>
    <t>Ek Mashari Bint Shameer</t>
  </si>
  <si>
    <t>Widmer Nadine</t>
  </si>
  <si>
    <t>Jaris</t>
  </si>
  <si>
    <t>Wildi Samantha</t>
  </si>
  <si>
    <t>Tazay</t>
  </si>
  <si>
    <t>Mirabelle</t>
  </si>
  <si>
    <t>ZA Zalamero</t>
  </si>
  <si>
    <t>Williams Jane</t>
  </si>
  <si>
    <t>Crystal Khalil</t>
  </si>
  <si>
    <t>Crystal Wissam</t>
  </si>
  <si>
    <t>Wirth Ramona</t>
  </si>
  <si>
    <t>Cancionero del Sastre</t>
  </si>
  <si>
    <t>Lady Nikita de Dannes</t>
  </si>
  <si>
    <t>Wirz Andreas</t>
  </si>
  <si>
    <t>Hadban XXVIII</t>
  </si>
  <si>
    <t>Huzout d'Ax</t>
  </si>
  <si>
    <t>Witschi Elisabeth</t>
  </si>
  <si>
    <t>Baika de la Largue</t>
  </si>
  <si>
    <t>Chique Miss</t>
  </si>
  <si>
    <t>Chocolat</t>
  </si>
  <si>
    <t>Malèk Ibn Moghar</t>
  </si>
  <si>
    <t>Jerezana Larzal</t>
  </si>
  <si>
    <t>Wittenwiler Miriam</t>
  </si>
  <si>
    <t>GS Samiah</t>
  </si>
  <si>
    <t>Wyler Marlene</t>
  </si>
  <si>
    <t>Al Guwa Namib</t>
  </si>
  <si>
    <t>AS Raisa bint Maymoun</t>
  </si>
  <si>
    <t>Wymann Esther</t>
  </si>
  <si>
    <t>Zeier Andrea</t>
  </si>
  <si>
    <t>Nazhada Madras</t>
  </si>
  <si>
    <t>Zuidema Luzia</t>
  </si>
  <si>
    <t>Zürcher Sandra</t>
  </si>
  <si>
    <t>Quinto XXV</t>
  </si>
  <si>
    <t>Zürcher Susanne</t>
  </si>
  <si>
    <t>Calie</t>
  </si>
  <si>
    <t>Datum</t>
  </si>
  <si>
    <t>Ritt</t>
  </si>
  <si>
    <t>Land</t>
  </si>
  <si>
    <t>Reiter Name</t>
  </si>
  <si>
    <t>Vorname</t>
  </si>
  <si>
    <t xml:space="preserve"> Reiter km</t>
  </si>
  <si>
    <t>Pferd</t>
  </si>
  <si>
    <t>Besitzer</t>
  </si>
  <si>
    <t>Pferd km</t>
  </si>
  <si>
    <t>km/h</t>
  </si>
  <si>
    <t>Rang</t>
  </si>
  <si>
    <t>DE</t>
  </si>
  <si>
    <t>Waser</t>
  </si>
  <si>
    <t>Bernadette</t>
  </si>
  <si>
    <t>Cerus BS</t>
  </si>
  <si>
    <t>Trophy Start Blumenau</t>
  </si>
  <si>
    <t>Hardyna Cup Kronau</t>
  </si>
  <si>
    <t>Deutschland</t>
  </si>
  <si>
    <t>Hohenzollern</t>
  </si>
  <si>
    <t>Nyffeler</t>
  </si>
  <si>
    <t>Ramona</t>
  </si>
  <si>
    <t>FR</t>
  </si>
  <si>
    <t>Stebler</t>
  </si>
  <si>
    <t>Nicole</t>
  </si>
  <si>
    <t>Frankreich</t>
  </si>
  <si>
    <t>Amacher</t>
  </si>
  <si>
    <t>Andrea</t>
  </si>
  <si>
    <t>Sana'a du Roc'h</t>
  </si>
  <si>
    <t>Buch</t>
  </si>
  <si>
    <t>GER</t>
  </si>
  <si>
    <t>Italia</t>
  </si>
  <si>
    <t>Costantini</t>
  </si>
  <si>
    <t>Athena</t>
  </si>
  <si>
    <t>Athena Costantini</t>
  </si>
  <si>
    <t>Herzig</t>
  </si>
  <si>
    <t>Anita</t>
  </si>
  <si>
    <t>Wimmenau</t>
  </si>
  <si>
    <t>Samantha</t>
  </si>
  <si>
    <t>D</t>
  </si>
  <si>
    <t>Braun</t>
  </si>
  <si>
    <t>Therese</t>
  </si>
  <si>
    <t>Kehlhofer</t>
  </si>
  <si>
    <t>Lea</t>
  </si>
  <si>
    <t>Günthardt</t>
  </si>
  <si>
    <t>Christine</t>
  </si>
  <si>
    <t>Veronika</t>
  </si>
  <si>
    <t>500 km</t>
  </si>
  <si>
    <t>Besitzer / ReiterIn</t>
  </si>
  <si>
    <t>Top Lebenskilometer kumuliert</t>
  </si>
  <si>
    <t>Pferde</t>
  </si>
  <si>
    <t>Pferdebesitzer</t>
  </si>
  <si>
    <t>Reiter</t>
  </si>
  <si>
    <t>Monika Schüpbach</t>
  </si>
  <si>
    <t>m.schuepbach@swissendurance.ch</t>
  </si>
  <si>
    <t>El Naarah Cup Blumenau</t>
  </si>
  <si>
    <t>Babylon Rio</t>
  </si>
  <si>
    <t>Scheibler Andrea</t>
  </si>
  <si>
    <t>BP RocketRA</t>
  </si>
  <si>
    <t>Duerler Ralph</t>
  </si>
  <si>
    <t>Fatihra Larzac</t>
  </si>
  <si>
    <t>Christen-Oeggerli Andrea</t>
  </si>
  <si>
    <t>Kessler Sinja</t>
  </si>
  <si>
    <t>Queen of Paradise</t>
  </si>
  <si>
    <t>Pilarik Helena</t>
  </si>
  <si>
    <t>Rueckenguts Chimalis</t>
  </si>
  <si>
    <t>Rocky LVIII</t>
  </si>
  <si>
    <t>Tadmor des Charmes</t>
  </si>
  <si>
    <t>Kaya de Lurieco</t>
  </si>
  <si>
    <t>Schläpfer Christina</t>
  </si>
  <si>
    <t>Sabaah Il Khayr</t>
  </si>
  <si>
    <t>Shasmin</t>
  </si>
  <si>
    <t>Götzinger Anna</t>
  </si>
  <si>
    <t>Esperado</t>
  </si>
  <si>
    <t>Affolter Raoul</t>
  </si>
  <si>
    <t>Hag Lashaan</t>
  </si>
  <si>
    <t>Dallas V</t>
  </si>
  <si>
    <t>Inshallah du Cavallon</t>
  </si>
  <si>
    <t>HG Cyrian</t>
  </si>
  <si>
    <t>voronez Kossak</t>
  </si>
  <si>
    <t xml:space="preserve">Maketa </t>
  </si>
  <si>
    <t>Esa Fawzan</t>
  </si>
  <si>
    <t>-</t>
  </si>
  <si>
    <t>Irniger</t>
  </si>
  <si>
    <t>Annette</t>
  </si>
  <si>
    <t>Sonett</t>
  </si>
  <si>
    <t>princesse</t>
  </si>
  <si>
    <t>Costantini Athena</t>
  </si>
  <si>
    <t>Costantini Athnea</t>
  </si>
  <si>
    <t>Karym</t>
  </si>
  <si>
    <t>Ghalia de Lozelle</t>
  </si>
  <si>
    <t>Brunner Karin</t>
  </si>
  <si>
    <t>Talisa du Coinat</t>
  </si>
  <si>
    <t>Albis</t>
  </si>
  <si>
    <t>Diserens Laila</t>
  </si>
  <si>
    <t>MW Calipo</t>
  </si>
  <si>
    <t>Calicia Larzac</t>
  </si>
  <si>
    <t>Hissane Effendi AA</t>
  </si>
  <si>
    <t>Haeven des Ravieres</t>
  </si>
  <si>
    <t>Ilham Allegra</t>
  </si>
  <si>
    <t>Jupiter A Diamonds</t>
  </si>
  <si>
    <t>Lodrino</t>
  </si>
  <si>
    <t>Nikita LIX</t>
  </si>
  <si>
    <t>Yarqis El Sol</t>
  </si>
  <si>
    <t>Zuber Marème</t>
  </si>
  <si>
    <t>Jasur Du Roch</t>
  </si>
  <si>
    <t>Aaysha</t>
  </si>
  <si>
    <t>Brügger Leandra</t>
  </si>
  <si>
    <t>Trophy Start</t>
  </si>
  <si>
    <t>Scheibler</t>
  </si>
  <si>
    <t>A.Scheibler</t>
  </si>
  <si>
    <t>Hardyna Cup</t>
  </si>
  <si>
    <t>3 Ländereck</t>
  </si>
  <si>
    <t>Noumea de Charmes</t>
  </si>
  <si>
    <t xml:space="preserve">Wildi </t>
  </si>
  <si>
    <t>Andra CH</t>
  </si>
  <si>
    <t>Vanina</t>
  </si>
  <si>
    <t>Nibau</t>
  </si>
  <si>
    <t>Germania</t>
  </si>
  <si>
    <t>Melania</t>
  </si>
  <si>
    <t>Joyce du Rougias</t>
  </si>
  <si>
    <t>Forellenhof Distanz Blumenau</t>
  </si>
  <si>
    <t>über die Alb Heroldstadt</t>
  </si>
  <si>
    <t>Schw. Alb Ingerkingen</t>
  </si>
  <si>
    <t>C. Günthardt</t>
  </si>
  <si>
    <t>40km</t>
  </si>
  <si>
    <t>Gianotti</t>
  </si>
  <si>
    <t>Samira</t>
  </si>
  <si>
    <t>Werner</t>
  </si>
  <si>
    <t>Cindy</t>
  </si>
  <si>
    <t>Alois Irniger</t>
  </si>
  <si>
    <t>Dreiländereck</t>
  </si>
  <si>
    <t>Galicia Larzac</t>
  </si>
  <si>
    <t>Zutendaal</t>
  </si>
  <si>
    <t>BEL</t>
  </si>
  <si>
    <t>Hissane Shadwan</t>
  </si>
  <si>
    <t>Münger</t>
  </si>
  <si>
    <t>Diserens</t>
  </si>
  <si>
    <t>Laila</t>
  </si>
  <si>
    <t>Laila Diserens</t>
  </si>
  <si>
    <t>Belgien</t>
  </si>
  <si>
    <t>ich</t>
  </si>
  <si>
    <t>Andrea Amacher</t>
  </si>
  <si>
    <t>Jasur du Roc'h</t>
  </si>
  <si>
    <t>21'000 Km</t>
  </si>
  <si>
    <t>9'000 Km</t>
  </si>
  <si>
    <t>5'000 Km</t>
  </si>
  <si>
    <t>3'000 Km</t>
  </si>
  <si>
    <t>2'000 Km</t>
  </si>
  <si>
    <t>1'000 Km</t>
  </si>
  <si>
    <t>500 Km</t>
  </si>
  <si>
    <t>1'000 km</t>
  </si>
  <si>
    <t>4'000 Km</t>
  </si>
  <si>
    <t>I Am De Niellans</t>
  </si>
  <si>
    <t>Vanessa</t>
  </si>
  <si>
    <t>Vanessa Herzig</t>
  </si>
  <si>
    <t>Beluga Arabian Distanz</t>
  </si>
  <si>
    <t>Eichenwalls Jalo (Charlie)</t>
  </si>
  <si>
    <t>Ernst</t>
  </si>
  <si>
    <t>Frédérique</t>
  </si>
  <si>
    <t>Frédérique Ernst</t>
  </si>
  <si>
    <t>2</t>
  </si>
  <si>
    <t xml:space="preserve">FRA </t>
  </si>
  <si>
    <t>Ausgabe,xx.xx.xxxx</t>
  </si>
  <si>
    <t>Kilometerwertung 2025</t>
  </si>
  <si>
    <t>SDV-KILOMETERWERTUNG 2025 / ReiterInnen</t>
  </si>
  <si>
    <t>SDV-KILOMETERWERTUNG 2025 / Pferde</t>
  </si>
  <si>
    <t>Rumendingen</t>
  </si>
  <si>
    <t>3.5.</t>
  </si>
  <si>
    <t>24.5.</t>
  </si>
  <si>
    <t>Darjeeling a'Diamonds</t>
  </si>
  <si>
    <t>Faval Livia</t>
  </si>
  <si>
    <t>Belgouza</t>
  </si>
  <si>
    <t>Jocko Allegra AA</t>
  </si>
  <si>
    <t>Klif</t>
  </si>
  <si>
    <t>Van Wijlen Sheryl Linn</t>
  </si>
  <si>
    <t>Jehol du Pradel</t>
  </si>
  <si>
    <t>Jo'Anna Allegra AA</t>
  </si>
  <si>
    <t>Lindenberg</t>
  </si>
  <si>
    <t>19.07.</t>
  </si>
  <si>
    <t>Teneee Saklawi I</t>
  </si>
  <si>
    <t>DS Hedaya Min Nigma X</t>
  </si>
  <si>
    <t>Nawari el Noor</t>
  </si>
  <si>
    <t>Toscane des Charmes</t>
  </si>
  <si>
    <t>Grieshaber Jamsin</t>
  </si>
  <si>
    <t>Aladin Ibn Shaik</t>
  </si>
  <si>
    <t>Idylle IV</t>
  </si>
  <si>
    <t>Al Guwa Mathamena</t>
  </si>
  <si>
    <t>Mahara</t>
  </si>
  <si>
    <t>Zauggenried</t>
  </si>
  <si>
    <t>16.08.</t>
  </si>
  <si>
    <t>13.09.</t>
  </si>
  <si>
    <t>16.8.</t>
  </si>
  <si>
    <t>13.9.</t>
  </si>
  <si>
    <t>Jilani Allegra</t>
  </si>
  <si>
    <t>Jalisco De La Taille</t>
  </si>
  <si>
    <t>Pallade Bosana</t>
  </si>
  <si>
    <t>Erina von Groendu</t>
  </si>
  <si>
    <t>Black Rih OX</t>
  </si>
  <si>
    <t>Grastälerpassage DE</t>
  </si>
  <si>
    <t>63km</t>
  </si>
  <si>
    <t>Ladina CH</t>
  </si>
  <si>
    <t>52km</t>
  </si>
  <si>
    <t xml:space="preserve">Gesamt </t>
  </si>
  <si>
    <t>Iller Oxen- Tour DE</t>
  </si>
  <si>
    <t>102km</t>
  </si>
  <si>
    <t>+ 22.06.25</t>
  </si>
  <si>
    <t>Alfbachtal Distanz DE</t>
  </si>
  <si>
    <t>+ 31.08.25</t>
  </si>
  <si>
    <t>Reguisheim</t>
  </si>
  <si>
    <t>Schilliger</t>
  </si>
  <si>
    <t>Patricia</t>
  </si>
  <si>
    <t>Kaya de Luriecq</t>
  </si>
  <si>
    <t>Patricia Schilliger</t>
  </si>
  <si>
    <t>13,83</t>
  </si>
  <si>
    <t>?</t>
  </si>
  <si>
    <t>14,091</t>
  </si>
  <si>
    <t>CEI* St.-Barthélemy-de-Vals</t>
  </si>
  <si>
    <t>CEI* Compiègne</t>
  </si>
  <si>
    <t>Dampierre sur Salon</t>
  </si>
  <si>
    <t>Neuf-Brisach</t>
  </si>
  <si>
    <t>320</t>
  </si>
  <si>
    <t>BP Rocket RA CH</t>
  </si>
  <si>
    <t>DRF</t>
  </si>
  <si>
    <t>Forellenhof Distanz</t>
  </si>
  <si>
    <t>7-9.06.25</t>
  </si>
  <si>
    <t>Pyramide Cup</t>
  </si>
  <si>
    <t>Tristolz</t>
  </si>
  <si>
    <t>Nouméa des Charmes</t>
  </si>
  <si>
    <t>Desire Dufauborg</t>
  </si>
  <si>
    <t>Asil Cup Marbach Distanz</t>
  </si>
  <si>
    <t>Otjitazu Plotte Endurance Ride</t>
  </si>
  <si>
    <t>Namibia</t>
  </si>
  <si>
    <t>Bischof</t>
  </si>
  <si>
    <t>Daniela</t>
  </si>
  <si>
    <t>Barakah Zawya</t>
  </si>
  <si>
    <t>Erika de Jager</t>
  </si>
  <si>
    <t>Sehale</t>
  </si>
  <si>
    <t>Daniela Bischof</t>
  </si>
  <si>
    <t>Ahnenhof Endurance Ride</t>
  </si>
  <si>
    <t>Namibia Endurance Championship 2025 Swakopmund</t>
  </si>
  <si>
    <t>Namiba</t>
  </si>
  <si>
    <t>Barakah Bedeia</t>
  </si>
  <si>
    <t>Bush Baby Endurance Ride</t>
  </si>
  <si>
    <t>Bischof Daniela</t>
  </si>
  <si>
    <t>Saint-Barthélémy-de-Vals Günthardt</t>
  </si>
  <si>
    <t>FRA</t>
  </si>
  <si>
    <t>Tristoz Dist.</t>
  </si>
  <si>
    <t>André</t>
  </si>
  <si>
    <t>12.+13.07.</t>
  </si>
  <si>
    <t>Florac</t>
  </si>
  <si>
    <t>01.+02.11.</t>
  </si>
  <si>
    <t>Montcuq</t>
  </si>
  <si>
    <t xml:space="preserve">RAID EQUESTRE DE REGUISHEIM </t>
  </si>
  <si>
    <t>Wyder</t>
  </si>
  <si>
    <t>Elin</t>
  </si>
  <si>
    <t>Joelle Krattenmacher</t>
  </si>
  <si>
    <t>Schweiz</t>
  </si>
  <si>
    <t>Wyder Elin</t>
  </si>
  <si>
    <t>Travagliato</t>
  </si>
  <si>
    <t>San Vito al Tagliamento</t>
  </si>
  <si>
    <t>15,499</t>
  </si>
  <si>
    <r>
      <rPr>
        <sz val="10"/>
        <color indexed="8"/>
        <rFont val="Arial"/>
      </rPr>
      <t xml:space="preserve">11.05.2025 21.6.2025 </t>
    </r>
    <r>
      <rPr>
        <sz val="11"/>
        <color indexed="8"/>
        <rFont val="Arial"/>
      </rPr>
      <t xml:space="preserve">Ritt Land </t>
    </r>
    <r>
      <rPr>
        <sz val="10"/>
        <color indexed="8"/>
        <rFont val="Arial"/>
      </rPr>
      <t xml:space="preserve">Tristolz Distanz DE Iller-Oxen Tour De </t>
    </r>
    <r>
      <rPr>
        <sz val="11"/>
        <color indexed="8"/>
        <rFont val="Arial"/>
      </rPr>
      <t>Reiter Name Vorname Reiter km Pferd Besitzer Pferd km km/h Rang</t>
    </r>
  </si>
  <si>
    <t>Tristolz Distanz</t>
  </si>
  <si>
    <t>Rohner</t>
  </si>
  <si>
    <t>Zaphira bint Ra’is</t>
  </si>
  <si>
    <t>Lea Rohner</t>
  </si>
  <si>
    <t>LK1</t>
  </si>
  <si>
    <t>Iller Oxen Tour</t>
  </si>
  <si>
    <t>Annina Rohner</t>
  </si>
  <si>
    <t>Jo'anna Allegra</t>
  </si>
  <si>
    <t xml:space="preserve">Julianges </t>
  </si>
  <si>
    <t>8</t>
  </si>
  <si>
    <t>12./13.07.25</t>
  </si>
  <si>
    <t>Endurance Festival, Buch</t>
  </si>
  <si>
    <t>4</t>
  </si>
  <si>
    <t>7.-9.6.</t>
  </si>
  <si>
    <t>D-Beluga</t>
  </si>
  <si>
    <t>12.7.</t>
  </si>
  <si>
    <t>D-Marbach</t>
  </si>
  <si>
    <t>30./31.8.</t>
  </si>
  <si>
    <t>D-Nord Pfalz</t>
  </si>
  <si>
    <t>5.4.</t>
  </si>
  <si>
    <t>D-Kronau</t>
  </si>
  <si>
    <t>26.4.</t>
  </si>
  <si>
    <t>D-Blumenau</t>
  </si>
  <si>
    <t>28./29.6.</t>
  </si>
  <si>
    <t>D-über die Alb</t>
  </si>
  <si>
    <t>6.-15.8.</t>
  </si>
  <si>
    <t>D-Schwäbische Alb 10Tage</t>
  </si>
  <si>
    <t>DR BUCH</t>
  </si>
  <si>
    <t>Samira Gianotti</t>
  </si>
  <si>
    <t>17,228</t>
  </si>
  <si>
    <t>DR Dreiländereck</t>
  </si>
  <si>
    <t>Trophy Start,Blumenau</t>
  </si>
  <si>
    <t>C.Bratschi/P.Münger</t>
  </si>
  <si>
    <t>bestanden</t>
  </si>
  <si>
    <t>Hardyna -Cup, Bad.Würtemberg</t>
  </si>
  <si>
    <t>V.+ P.Münger</t>
  </si>
  <si>
    <t>Forellenhof Distanz, Hessen</t>
  </si>
  <si>
    <t>Hohenzollern, Bad.Würtemberg</t>
  </si>
  <si>
    <t>Beluga ArabianDistanz, Bad.Wü</t>
  </si>
  <si>
    <t>BavariaFestival Buch,Bayern</t>
  </si>
  <si>
    <t>Marbach Distanz, Baden Würtemb.</t>
  </si>
  <si>
    <t>Schwäbische Alb, Baden Würemb.</t>
  </si>
  <si>
    <t>AbenteuerPfälzerwald,RheinlandPf</t>
  </si>
  <si>
    <t>El NaarahCup,Hessen</t>
  </si>
  <si>
    <t>PyramidCup,Baden Würtemberg</t>
  </si>
  <si>
    <t>Vroni 1344</t>
  </si>
  <si>
    <t>Boromir 1084</t>
  </si>
  <si>
    <t>Ghalia 124</t>
  </si>
  <si>
    <t>28/29.06.25</t>
  </si>
  <si>
    <t>Pyramid Cup Kronau</t>
  </si>
  <si>
    <t>Total Km im Ausland</t>
  </si>
  <si>
    <t>Hohenzollern Albstadt</t>
  </si>
  <si>
    <t>07./08.06.2025</t>
  </si>
  <si>
    <t>Beluga Rammingen</t>
  </si>
  <si>
    <t>Total Km Ausland</t>
  </si>
  <si>
    <t>Lea Kehlhfoer</t>
  </si>
  <si>
    <t>Iler Oxen-Tour</t>
  </si>
  <si>
    <t>51,5km</t>
  </si>
  <si>
    <t>Joyce Du Rougias</t>
  </si>
  <si>
    <t>Melania Vanina &amp; Alfredo Licini</t>
  </si>
  <si>
    <t>51.5km</t>
  </si>
  <si>
    <t>Buch Bavaria</t>
  </si>
  <si>
    <t>DEU</t>
  </si>
  <si>
    <t>Herkules</t>
  </si>
  <si>
    <t>Dreiländer Distanzritt</t>
  </si>
  <si>
    <t>Trophy Start Mannheim</t>
  </si>
  <si>
    <t>Knüsel</t>
  </si>
  <si>
    <t>Alice</t>
  </si>
  <si>
    <t>Tenee Saklawi I 930</t>
  </si>
  <si>
    <t>Markus Hafner</t>
  </si>
  <si>
    <t xml:space="preserve">Knüsel </t>
  </si>
  <si>
    <t xml:space="preserve">Alice </t>
  </si>
  <si>
    <t>MSA Halisha</t>
  </si>
  <si>
    <t>El Naarah Cup</t>
  </si>
  <si>
    <t>Pyramid Society</t>
  </si>
  <si>
    <t>Ups 136</t>
  </si>
  <si>
    <t>trophy start</t>
  </si>
  <si>
    <t xml:space="preserve">Koch </t>
  </si>
  <si>
    <t>Susanne</t>
  </si>
  <si>
    <t>hardyna cup D</t>
  </si>
  <si>
    <t>Forellenhof cup  D</t>
  </si>
  <si>
    <t>Dreiländereck  D</t>
  </si>
  <si>
    <t>12,56</t>
  </si>
  <si>
    <t>AUSZEICHNUNGEN Reiter/-innen Kilometerwertung Jahr 2025</t>
  </si>
  <si>
    <t>23'000 Km</t>
  </si>
  <si>
    <t>12'000 Km</t>
  </si>
  <si>
    <t>10'000 Km</t>
  </si>
  <si>
    <t>Inriger Annette</t>
  </si>
  <si>
    <t>Lehmann Jeanne</t>
  </si>
  <si>
    <t>2000 km</t>
  </si>
  <si>
    <t>Malik Ibn Jabbar</t>
  </si>
  <si>
    <t>AUSZEICHNUNGEN Pferde Kilometerwertung Jahr 2025</t>
  </si>
  <si>
    <t>Top Ten Reiterinnen / Reiter Saison 2025</t>
  </si>
  <si>
    <t>Top Ten alle Pferde Saison 2025</t>
  </si>
  <si>
    <t>Günthart Christine</t>
  </si>
  <si>
    <t>1'110</t>
  </si>
  <si>
    <t>Mahbuk Ibn Bendigo</t>
  </si>
  <si>
    <t>Ladina</t>
  </si>
  <si>
    <t>Rohner Annina</t>
  </si>
  <si>
    <t>jullianges</t>
  </si>
  <si>
    <t>Deutshland</t>
  </si>
  <si>
    <t>Dürsteler</t>
  </si>
  <si>
    <t>Celine</t>
  </si>
  <si>
    <t>Wyder Eline</t>
  </si>
  <si>
    <t>Joerin Natalie</t>
  </si>
  <si>
    <t>Amachaer Andrea</t>
  </si>
  <si>
    <t>Costantini Athena/Stebler Nicole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</si>
</sst>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&quot;.&quot;m&quot;.&quot;"/>
    <numFmt numFmtId="165" formatCode="#,##0&quot; &quot;;&quot;-&quot;#,##0&quot; &quot;"/>
    <numFmt numFmtId="166" formatCode="#,##0&quot; &quot;;&quot; -&quot;#,##0&quot; &quot;;&quot; -&quot;#&quot; &quot;;@&quot; &quot;"/>
    <numFmt numFmtId="167" formatCode="d&quot;. &quot;mmm&quot;. &quot;yy"/>
    <numFmt numFmtId="168" formatCode="#,##0&quot; km&quot;"/>
    <numFmt numFmtId="169" formatCode="[$€]&quot; &quot;#,##0.00&quot; &quot;;[$€]&quot; -&quot;#,##0.00&quot; &quot;;[$€]&quot; -&quot;#&quot; &quot;"/>
    <numFmt numFmtId="170" formatCode="#,##0.00&quot; &quot;;&quot; -&quot;#,##0.00&quot; &quot;;&quot; -&quot;#&quot; &quot;;@&quot; &quot;"/>
    <numFmt numFmtId="171" formatCode="[$-807]General"/>
    <numFmt numFmtId="172" formatCode="[$SFr.-807]&quot; &quot;#,##0.00;[Red][$SFr.-807]&quot; -&quot;#,##0.00"/>
    <numFmt numFmtId="173" formatCode="0."/>
    <numFmt numFmtId="174" formatCode="dd\.mm\.yy"/>
    <numFmt numFmtId="175" formatCode="dd/mm/yy"/>
    <numFmt numFmtId="176" formatCode="d\.m\.yyyy"/>
  </numFmts>
  <fonts count="7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b/>
      <i/>
      <sz val="16"/>
      <color theme="1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sz val="11"/>
      <color rgb="FF000000"/>
      <name val="Calibri"/>
      <family val="2"/>
    </font>
    <font>
      <b/>
      <i/>
      <sz val="28"/>
      <color rgb="FF000000"/>
      <name val="Times New Roman"/>
      <family val="1"/>
    </font>
    <font>
      <b/>
      <i/>
      <sz val="24"/>
      <color rgb="FF000000"/>
      <name val="Times New Roman"/>
      <family val="1"/>
    </font>
    <font>
      <sz val="11"/>
      <color rgb="FF000000"/>
      <name val="Akzidenz Grotesk Light"/>
    </font>
    <font>
      <sz val="8"/>
      <color rgb="FF000000"/>
      <name val="Arial"/>
      <family val="2"/>
    </font>
    <font>
      <i/>
      <sz val="11"/>
      <color rgb="FF000000"/>
      <name val="Arial"/>
      <family val="2"/>
    </font>
    <font>
      <sz val="10"/>
      <color rgb="FFFF0000"/>
      <name val="Arial"/>
      <family val="2"/>
    </font>
    <font>
      <i/>
      <sz val="11"/>
      <color rgb="FFFF0000"/>
      <name val="Arial"/>
      <family val="2"/>
    </font>
    <font>
      <i/>
      <sz val="36"/>
      <color rgb="FF000000"/>
      <name val="Times New Roman"/>
      <family val="1"/>
    </font>
    <font>
      <b/>
      <sz val="12"/>
      <color rgb="FF000000"/>
      <name val="Arial"/>
      <family val="2"/>
    </font>
    <font>
      <sz val="7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8"/>
      <color rgb="FF00FF00"/>
      <name val="Arial"/>
      <family val="2"/>
    </font>
    <font>
      <b/>
      <sz val="9"/>
      <color rgb="FF000000"/>
      <name val="Arial"/>
      <family val="2"/>
    </font>
    <font>
      <sz val="10"/>
      <color rgb="FFC00000"/>
      <name val="Arial"/>
      <family val="2"/>
    </font>
    <font>
      <sz val="9"/>
      <color rgb="FFC00000"/>
      <name val="Arial"/>
      <family val="2"/>
    </font>
    <font>
      <u/>
      <sz val="10"/>
      <color rgb="FFC00000"/>
      <name val="Arial"/>
      <family val="2"/>
    </font>
    <font>
      <sz val="8"/>
      <color rgb="FFC00000"/>
      <name val="Arial"/>
      <family val="2"/>
    </font>
    <font>
      <b/>
      <i/>
      <u/>
      <sz val="10"/>
      <color rgb="FFC00000"/>
      <name val="Arial"/>
      <family val="2"/>
    </font>
    <font>
      <i/>
      <sz val="10"/>
      <color rgb="FFC00000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i/>
      <u/>
      <sz val="11"/>
      <color rgb="FF000000"/>
      <name val="Arial"/>
      <family val="2"/>
    </font>
    <font>
      <u/>
      <sz val="11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0"/>
      <name val="Arial"/>
      <family val="2"/>
    </font>
    <font>
      <i/>
      <sz val="10"/>
      <color theme="1"/>
      <name val="Arial"/>
      <family val="2"/>
    </font>
    <font>
      <sz val="8"/>
      <color theme="5" tint="-0.249977111117893"/>
      <name val="Arial"/>
      <family val="2"/>
    </font>
    <font>
      <b/>
      <sz val="8"/>
      <color theme="5" tint="-0.249977111117893"/>
      <name val="Arial"/>
      <family val="2"/>
    </font>
    <font>
      <sz val="7"/>
      <color theme="5" tint="-0.249977111117893"/>
      <name val="Arial"/>
      <family val="2"/>
    </font>
    <font>
      <sz val="10"/>
      <color theme="5" tint="-0.249977111117893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8"/>
      <color rgb="FFFFC000"/>
      <name val="Arial"/>
      <family val="2"/>
    </font>
    <font>
      <b/>
      <sz val="8"/>
      <color rgb="FFFFC000"/>
      <name val="Arial"/>
      <family val="2"/>
    </font>
    <font>
      <sz val="10"/>
      <color rgb="FFFFC000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1"/>
      <name val="Arial"/>
      <family val="2"/>
    </font>
    <font>
      <sz val="12"/>
      <color rgb="FF000000"/>
      <name val="Arial"/>
      <family val="2"/>
    </font>
    <font>
      <sz val="8"/>
      <color rgb="FFFF0000"/>
      <name val="Arial"/>
      <family val="2"/>
    </font>
    <font>
      <sz val="8"/>
      <color theme="5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sz val="11"/>
      <color indexed="8"/>
      <name val="Arial"/>
    </font>
    <font>
      <sz val="10"/>
      <color indexed="8"/>
      <name val="Arial"/>
    </font>
    <font>
      <u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CFF99"/>
      </patternFill>
    </fill>
    <fill>
      <patternFill patternType="solid">
        <fgColor indexed="9"/>
        <bgColor auto="1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169" fontId="3" fillId="0" borderId="0"/>
    <xf numFmtId="170" fontId="3" fillId="0" borderId="0"/>
    <xf numFmtId="171" fontId="4" fillId="0" borderId="0"/>
    <xf numFmtId="0" fontId="5" fillId="0" borderId="0">
      <alignment horizontal="center"/>
    </xf>
    <xf numFmtId="171" fontId="6" fillId="0" borderId="0">
      <alignment horizontal="center"/>
    </xf>
    <xf numFmtId="0" fontId="5" fillId="0" borderId="0">
      <alignment horizontal="center" textRotation="90"/>
    </xf>
    <xf numFmtId="171" fontId="6" fillId="0" borderId="0">
      <alignment horizontal="center" textRotation="90"/>
    </xf>
    <xf numFmtId="0" fontId="7" fillId="0" borderId="0"/>
    <xf numFmtId="171" fontId="8" fillId="0" borderId="0"/>
    <xf numFmtId="172" fontId="7" fillId="0" borderId="0"/>
    <xf numFmtId="172" fontId="8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42" fillId="0" borderId="0" applyNumberFormat="0" applyFill="0" applyBorder="0" applyAlignment="0" applyProtection="0"/>
    <xf numFmtId="0" fontId="49" fillId="0" borderId="0"/>
    <xf numFmtId="0" fontId="66" fillId="0" borderId="0" applyNumberFormat="0" applyFill="0" applyBorder="0" applyProtection="0"/>
    <xf numFmtId="0" fontId="65" fillId="0" borderId="0" applyNumberFormat="0" applyFill="0" applyBorder="0" applyAlignment="0" applyProtection="0"/>
    <xf numFmtId="0" fontId="2" fillId="0" borderId="0"/>
    <xf numFmtId="0" fontId="67" fillId="0" borderId="0" applyNumberFormat="0" applyFill="0" applyBorder="0" applyProtection="0"/>
    <xf numFmtId="0" fontId="1" fillId="0" borderId="0"/>
  </cellStyleXfs>
  <cellXfs count="261">
    <xf numFmtId="0" fontId="0" fillId="0" borderId="0" xfId="0"/>
    <xf numFmtId="0" fontId="3" fillId="0" borderId="0" xfId="12"/>
    <xf numFmtId="3" fontId="3" fillId="0" borderId="0" xfId="12" applyNumberFormat="1"/>
    <xf numFmtId="3" fontId="3" fillId="2" borderId="0" xfId="12" applyNumberFormat="1" applyFill="1"/>
    <xf numFmtId="0" fontId="3" fillId="2" borderId="0" xfId="12" applyFill="1"/>
    <xf numFmtId="0" fontId="10" fillId="0" borderId="0" xfId="12" applyFont="1" applyAlignment="1">
      <alignment horizontal="center"/>
    </xf>
    <xf numFmtId="0" fontId="11" fillId="0" borderId="0" xfId="12" applyFont="1" applyAlignment="1">
      <alignment horizontal="center"/>
    </xf>
    <xf numFmtId="0" fontId="12" fillId="0" borderId="0" xfId="12" applyFont="1" applyAlignment="1">
      <alignment horizontal="center"/>
    </xf>
    <xf numFmtId="0" fontId="13" fillId="0" borderId="0" xfId="12" applyFont="1"/>
    <xf numFmtId="0" fontId="14" fillId="0" borderId="0" xfId="12" applyFont="1"/>
    <xf numFmtId="0" fontId="14" fillId="0" borderId="0" xfId="12" applyFont="1" applyAlignment="1">
      <alignment horizontal="left"/>
    </xf>
    <xf numFmtId="0" fontId="15" fillId="0" borderId="0" xfId="12" applyFont="1"/>
    <xf numFmtId="0" fontId="16" fillId="0" borderId="0" xfId="12" applyFont="1"/>
    <xf numFmtId="0" fontId="16" fillId="0" borderId="0" xfId="12" applyFont="1" applyAlignment="1">
      <alignment horizontal="left"/>
    </xf>
    <xf numFmtId="3" fontId="14" fillId="0" borderId="0" xfId="12" applyNumberFormat="1" applyFont="1"/>
    <xf numFmtId="0" fontId="14" fillId="0" borderId="0" xfId="12" applyFont="1" applyAlignment="1">
      <alignment horizontal="right"/>
    </xf>
    <xf numFmtId="0" fontId="3" fillId="0" borderId="0" xfId="12" applyAlignment="1">
      <alignment horizontal="center"/>
    </xf>
    <xf numFmtId="0" fontId="17" fillId="0" borderId="0" xfId="12" applyFont="1"/>
    <xf numFmtId="0" fontId="17" fillId="0" borderId="0" xfId="12" applyFont="1" applyAlignment="1">
      <alignment horizontal="left" vertical="top"/>
    </xf>
    <xf numFmtId="49" fontId="3" fillId="0" borderId="0" xfId="12" applyNumberFormat="1" applyAlignment="1">
      <alignment horizontal="center"/>
    </xf>
    <xf numFmtId="0" fontId="3" fillId="0" borderId="0" xfId="0" applyFont="1"/>
    <xf numFmtId="0" fontId="13" fillId="0" borderId="1" xfId="12" applyFont="1" applyBorder="1" applyAlignment="1">
      <alignment horizontal="left" wrapText="1"/>
    </xf>
    <xf numFmtId="0" fontId="19" fillId="0" borderId="1" xfId="12" applyFont="1" applyBorder="1" applyAlignment="1">
      <alignment horizontal="center"/>
    </xf>
    <xf numFmtId="0" fontId="31" fillId="2" borderId="1" xfId="12" applyFont="1" applyFill="1" applyBorder="1" applyAlignment="1">
      <alignment horizontal="center" vertical="center"/>
    </xf>
    <xf numFmtId="0" fontId="21" fillId="4" borderId="1" xfId="12" applyFont="1" applyFill="1" applyBorder="1"/>
    <xf numFmtId="0" fontId="13" fillId="0" borderId="1" xfId="12" applyFont="1" applyBorder="1"/>
    <xf numFmtId="3" fontId="31" fillId="2" borderId="1" xfId="12" applyNumberFormat="1" applyFont="1" applyFill="1" applyBorder="1"/>
    <xf numFmtId="173" fontId="0" fillId="0" borderId="0" xfId="0" applyNumberFormat="1" applyAlignment="1">
      <alignment horizontal="right"/>
    </xf>
    <xf numFmtId="0" fontId="38" fillId="0" borderId="0" xfId="0" applyFont="1"/>
    <xf numFmtId="173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49" fontId="21" fillId="0" borderId="1" xfId="12" applyNumberFormat="1" applyFont="1" applyBorder="1" applyAlignment="1">
      <alignment horizontal="center"/>
    </xf>
    <xf numFmtId="0" fontId="13" fillId="0" borderId="1" xfId="12" applyFont="1" applyBorder="1" applyAlignment="1">
      <alignment horizontal="left"/>
    </xf>
    <xf numFmtId="0" fontId="0" fillId="0" borderId="1" xfId="0" applyBorder="1"/>
    <xf numFmtId="0" fontId="18" fillId="0" borderId="1" xfId="12" applyFont="1" applyBorder="1"/>
    <xf numFmtId="3" fontId="31" fillId="0" borderId="1" xfId="12" applyNumberFormat="1" applyFont="1" applyBorder="1" applyAlignment="1">
      <alignment horizontal="center"/>
    </xf>
    <xf numFmtId="0" fontId="31" fillId="0" borderId="1" xfId="12" applyFont="1" applyBorder="1" applyAlignment="1">
      <alignment horizontal="center"/>
    </xf>
    <xf numFmtId="0" fontId="21" fillId="3" borderId="1" xfId="12" applyFont="1" applyFill="1" applyBorder="1"/>
    <xf numFmtId="49" fontId="18" fillId="0" borderId="1" xfId="12" applyNumberFormat="1" applyFont="1" applyBorder="1" applyAlignment="1">
      <alignment horizontal="left"/>
    </xf>
    <xf numFmtId="0" fontId="13" fillId="2" borderId="1" xfId="12" applyFont="1" applyFill="1" applyBorder="1"/>
    <xf numFmtId="3" fontId="31" fillId="0" borderId="1" xfId="12" applyNumberFormat="1" applyFont="1" applyBorder="1" applyAlignment="1">
      <alignment horizontal="left"/>
    </xf>
    <xf numFmtId="0" fontId="3" fillId="0" borderId="1" xfId="12" applyBorder="1"/>
    <xf numFmtId="3" fontId="31" fillId="0" borderId="1" xfId="12" applyNumberFormat="1" applyFont="1" applyBorder="1" applyAlignment="1">
      <alignment horizontal="center" wrapText="1"/>
    </xf>
    <xf numFmtId="0" fontId="21" fillId="4" borderId="1" xfId="12" applyFont="1" applyFill="1" applyBorder="1" applyAlignment="1">
      <alignment horizontal="center" textRotation="90"/>
    </xf>
    <xf numFmtId="49" fontId="13" fillId="0" borderId="1" xfId="12" applyNumberFormat="1" applyFont="1" applyBorder="1" applyAlignment="1">
      <alignment horizontal="center" textRotation="90"/>
    </xf>
    <xf numFmtId="3" fontId="31" fillId="2" borderId="1" xfId="12" applyNumberFormat="1" applyFont="1" applyFill="1" applyBorder="1" applyAlignment="1">
      <alignment horizontal="center"/>
    </xf>
    <xf numFmtId="0" fontId="31" fillId="0" borderId="1" xfId="12" applyFont="1" applyBorder="1" applyAlignment="1">
      <alignment horizontal="center" vertical="center"/>
    </xf>
    <xf numFmtId="1" fontId="21" fillId="3" borderId="1" xfId="12" applyNumberFormat="1" applyFont="1" applyFill="1" applyBorder="1" applyAlignment="1">
      <alignment horizontal="center" vertical="center" textRotation="90"/>
    </xf>
    <xf numFmtId="0" fontId="44" fillId="0" borderId="1" xfId="12" applyFont="1" applyBorder="1"/>
    <xf numFmtId="0" fontId="31" fillId="0" borderId="1" xfId="12" applyFont="1" applyBorder="1"/>
    <xf numFmtId="0" fontId="47" fillId="0" borderId="1" xfId="12" applyFont="1" applyBorder="1"/>
    <xf numFmtId="0" fontId="37" fillId="0" borderId="1" xfId="0" applyFont="1" applyBorder="1"/>
    <xf numFmtId="0" fontId="36" fillId="3" borderId="1" xfId="0" applyFont="1" applyFill="1" applyBorder="1"/>
    <xf numFmtId="0" fontId="42" fillId="0" borderId="0" xfId="17" applyNumberFormat="1"/>
    <xf numFmtId="0" fontId="50" fillId="3" borderId="0" xfId="0" applyFont="1" applyFill="1"/>
    <xf numFmtId="0" fontId="22" fillId="3" borderId="1" xfId="0" applyFont="1" applyFill="1" applyBorder="1"/>
    <xf numFmtId="0" fontId="50" fillId="3" borderId="1" xfId="0" applyFont="1" applyFill="1" applyBorder="1"/>
    <xf numFmtId="0" fontId="31" fillId="3" borderId="1" xfId="12" applyFont="1" applyFill="1" applyBorder="1" applyAlignment="1">
      <alignment horizontal="right"/>
    </xf>
    <xf numFmtId="0" fontId="13" fillId="4" borderId="1" xfId="12" applyFont="1" applyFill="1" applyBorder="1" applyAlignment="1">
      <alignment horizontal="right"/>
    </xf>
    <xf numFmtId="0" fontId="13" fillId="3" borderId="1" xfId="12" applyFont="1" applyFill="1" applyBorder="1" applyAlignment="1">
      <alignment horizontal="right"/>
    </xf>
    <xf numFmtId="0" fontId="31" fillId="4" borderId="1" xfId="12" applyFont="1" applyFill="1" applyBorder="1" applyAlignment="1">
      <alignment horizontal="right"/>
    </xf>
    <xf numFmtId="0" fontId="31" fillId="4" borderId="1" xfId="12" applyFont="1" applyFill="1" applyBorder="1" applyAlignment="1">
      <alignment horizontal="right" textRotation="90"/>
    </xf>
    <xf numFmtId="0" fontId="13" fillId="4" borderId="1" xfId="12" applyFont="1" applyFill="1" applyBorder="1" applyAlignment="1">
      <alignment horizontal="right" textRotation="90"/>
    </xf>
    <xf numFmtId="0" fontId="13" fillId="3" borderId="1" xfId="12" applyFont="1" applyFill="1" applyBorder="1" applyAlignment="1">
      <alignment horizontal="right" textRotation="90"/>
    </xf>
    <xf numFmtId="164" fontId="31" fillId="4" borderId="1" xfId="12" applyNumberFormat="1" applyFont="1" applyFill="1" applyBorder="1" applyAlignment="1">
      <alignment horizontal="right" vertical="center" textRotation="90"/>
    </xf>
    <xf numFmtId="164" fontId="13" fillId="4" borderId="1" xfId="12" applyNumberFormat="1" applyFont="1" applyFill="1" applyBorder="1" applyAlignment="1">
      <alignment horizontal="right" vertical="top" textRotation="90"/>
    </xf>
    <xf numFmtId="164" fontId="13" fillId="3" borderId="1" xfId="12" applyNumberFormat="1" applyFont="1" applyFill="1" applyBorder="1" applyAlignment="1">
      <alignment horizontal="right" vertical="top" textRotation="90"/>
    </xf>
    <xf numFmtId="164" fontId="31" fillId="4" borderId="1" xfId="12" applyNumberFormat="1" applyFont="1" applyFill="1" applyBorder="1" applyAlignment="1">
      <alignment horizontal="right" vertical="top" textRotation="90"/>
    </xf>
    <xf numFmtId="0" fontId="31" fillId="3" borderId="1" xfId="0" applyFont="1" applyFill="1" applyBorder="1" applyAlignment="1">
      <alignment horizontal="right"/>
    </xf>
    <xf numFmtId="3" fontId="31" fillId="3" borderId="1" xfId="12" applyNumberFormat="1" applyFont="1" applyFill="1" applyBorder="1" applyAlignment="1">
      <alignment horizontal="right"/>
    </xf>
    <xf numFmtId="3" fontId="13" fillId="3" borderId="1" xfId="12" applyNumberFormat="1" applyFont="1" applyFill="1" applyBorder="1" applyAlignment="1">
      <alignment horizontal="right"/>
    </xf>
    <xf numFmtId="3" fontId="13" fillId="4" borderId="1" xfId="12" applyNumberFormat="1" applyFont="1" applyFill="1" applyBorder="1" applyAlignment="1">
      <alignment horizontal="right"/>
    </xf>
    <xf numFmtId="0" fontId="20" fillId="3" borderId="1" xfId="12" applyFont="1" applyFill="1" applyBorder="1" applyAlignment="1">
      <alignment horizontal="right"/>
    </xf>
    <xf numFmtId="0" fontId="20" fillId="4" borderId="1" xfId="12" applyFont="1" applyFill="1" applyBorder="1" applyAlignment="1">
      <alignment horizontal="right" textRotation="90"/>
    </xf>
    <xf numFmtId="1" fontId="21" fillId="3" borderId="1" xfId="12" applyNumberFormat="1" applyFont="1" applyFill="1" applyBorder="1" applyAlignment="1">
      <alignment horizontal="right" vertical="top" textRotation="90"/>
    </xf>
    <xf numFmtId="0" fontId="21" fillId="4" borderId="1" xfId="12" applyFont="1" applyFill="1" applyBorder="1" applyAlignment="1">
      <alignment horizontal="right"/>
    </xf>
    <xf numFmtId="0" fontId="20" fillId="3" borderId="1" xfId="0" applyFont="1" applyFill="1" applyBorder="1" applyAlignment="1">
      <alignment horizontal="right"/>
    </xf>
    <xf numFmtId="0" fontId="35" fillId="3" borderId="1" xfId="0" applyFont="1" applyFill="1" applyBorder="1" applyAlignment="1">
      <alignment horizontal="right"/>
    </xf>
    <xf numFmtId="0" fontId="3" fillId="3" borderId="1" xfId="0" applyFont="1" applyFill="1" applyBorder="1"/>
    <xf numFmtId="0" fontId="31" fillId="3" borderId="1" xfId="0" applyFont="1" applyFill="1" applyBorder="1"/>
    <xf numFmtId="0" fontId="53" fillId="0" borderId="1" xfId="12" applyFont="1" applyBorder="1"/>
    <xf numFmtId="0" fontId="33" fillId="2" borderId="1" xfId="15" applyFont="1" applyFill="1" applyBorder="1" applyAlignment="1">
      <alignment horizontal="left" vertical="center"/>
    </xf>
    <xf numFmtId="0" fontId="43" fillId="2" borderId="1" xfId="15" applyFont="1" applyFill="1" applyBorder="1" applyAlignment="1">
      <alignment horizontal="left" vertical="center"/>
    </xf>
    <xf numFmtId="0" fontId="43" fillId="2" borderId="1" xfId="15" applyFont="1" applyFill="1" applyBorder="1" applyAlignment="1">
      <alignment horizontal="left"/>
    </xf>
    <xf numFmtId="0" fontId="33" fillId="2" borderId="1" xfId="15" applyFont="1" applyFill="1" applyBorder="1" applyAlignment="1">
      <alignment horizontal="left"/>
    </xf>
    <xf numFmtId="0" fontId="30" fillId="2" borderId="0" xfId="15" applyFont="1" applyFill="1" applyAlignment="1">
      <alignment horizontal="left"/>
    </xf>
    <xf numFmtId="0" fontId="30" fillId="2" borderId="0" xfId="16" applyFont="1" applyFill="1" applyAlignment="1">
      <alignment horizontal="center"/>
    </xf>
    <xf numFmtId="0" fontId="23" fillId="0" borderId="0" xfId="12" applyFont="1" applyAlignment="1">
      <alignment horizontal="left"/>
    </xf>
    <xf numFmtId="0" fontId="27" fillId="2" borderId="1" xfId="16" applyFont="1" applyFill="1" applyBorder="1" applyAlignment="1">
      <alignment horizontal="left" vertical="center"/>
    </xf>
    <xf numFmtId="3" fontId="28" fillId="2" borderId="1" xfId="12" applyNumberFormat="1" applyFont="1" applyFill="1" applyBorder="1" applyAlignment="1">
      <alignment vertical="center"/>
    </xf>
    <xf numFmtId="0" fontId="29" fillId="2" borderId="1" xfId="16" applyFont="1" applyFill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39" fillId="2" borderId="1" xfId="16" applyFont="1" applyFill="1" applyBorder="1" applyAlignment="1">
      <alignment horizontal="left" vertical="center"/>
    </xf>
    <xf numFmtId="0" fontId="25" fillId="2" borderId="0" xfId="15" applyFont="1" applyFill="1" applyAlignment="1">
      <alignment horizontal="right"/>
    </xf>
    <xf numFmtId="0" fontId="3" fillId="2" borderId="1" xfId="15" applyFill="1" applyBorder="1" applyAlignment="1">
      <alignment horizontal="left"/>
    </xf>
    <xf numFmtId="168" fontId="3" fillId="2" borderId="0" xfId="15" applyNumberFormat="1" applyFill="1" applyAlignment="1">
      <alignment horizontal="right"/>
    </xf>
    <xf numFmtId="0" fontId="3" fillId="0" borderId="0" xfId="15" applyAlignment="1">
      <alignment horizontal="left"/>
    </xf>
    <xf numFmtId="0" fontId="3" fillId="0" borderId="0" xfId="16" applyAlignment="1">
      <alignment horizontal="left"/>
    </xf>
    <xf numFmtId="0" fontId="3" fillId="0" borderId="0" xfId="0" applyFont="1" applyAlignment="1">
      <alignment horizontal="left"/>
    </xf>
    <xf numFmtId="0" fontId="25" fillId="2" borderId="0" xfId="15" applyFont="1" applyFill="1"/>
    <xf numFmtId="0" fontId="39" fillId="2" borderId="1" xfId="15" applyFont="1" applyFill="1" applyBorder="1" applyAlignment="1">
      <alignment horizontal="left"/>
    </xf>
    <xf numFmtId="0" fontId="40" fillId="2" borderId="1" xfId="15" applyFont="1" applyFill="1" applyBorder="1" applyAlignment="1">
      <alignment horizontal="left"/>
    </xf>
    <xf numFmtId="0" fontId="41" fillId="2" borderId="1" xfId="15" applyFont="1" applyFill="1" applyBorder="1"/>
    <xf numFmtId="0" fontId="29" fillId="2" borderId="1" xfId="15" applyFont="1" applyFill="1" applyBorder="1" applyAlignment="1">
      <alignment horizontal="left"/>
    </xf>
    <xf numFmtId="0" fontId="25" fillId="2" borderId="1" xfId="15" applyFont="1" applyFill="1" applyBorder="1"/>
    <xf numFmtId="0" fontId="26" fillId="0" borderId="1" xfId="0" applyFont="1" applyBorder="1"/>
    <xf numFmtId="0" fontId="35" fillId="0" borderId="0" xfId="0" applyFont="1"/>
    <xf numFmtId="0" fontId="0" fillId="0" borderId="0" xfId="12" applyFont="1"/>
    <xf numFmtId="1" fontId="31" fillId="3" borderId="1" xfId="0" applyNumberFormat="1" applyFont="1" applyFill="1" applyBorder="1" applyAlignment="1">
      <alignment horizontal="center"/>
    </xf>
    <xf numFmtId="165" fontId="21" fillId="4" borderId="1" xfId="2" applyNumberFormat="1" applyFont="1" applyFill="1" applyBorder="1"/>
    <xf numFmtId="166" fontId="21" fillId="4" borderId="1" xfId="2" applyNumberFormat="1" applyFont="1" applyFill="1" applyBorder="1"/>
    <xf numFmtId="0" fontId="34" fillId="0" borderId="1" xfId="12" applyFont="1" applyBorder="1"/>
    <xf numFmtId="49" fontId="48" fillId="6" borderId="1" xfId="0" applyNumberFormat="1" applyFont="1" applyFill="1" applyBorder="1"/>
    <xf numFmtId="49" fontId="36" fillId="0" borderId="1" xfId="12" applyNumberFormat="1" applyFont="1" applyBorder="1" applyAlignment="1">
      <alignment horizontal="center"/>
    </xf>
    <xf numFmtId="0" fontId="32" fillId="0" borderId="1" xfId="12" applyFont="1" applyBorder="1" applyAlignment="1">
      <alignment horizontal="center"/>
    </xf>
    <xf numFmtId="3" fontId="44" fillId="2" borderId="1" xfId="12" applyNumberFormat="1" applyFont="1" applyFill="1" applyBorder="1"/>
    <xf numFmtId="0" fontId="44" fillId="3" borderId="1" xfId="12" applyFont="1" applyFill="1" applyBorder="1"/>
    <xf numFmtId="0" fontId="45" fillId="4" borderId="1" xfId="12" applyFont="1" applyFill="1" applyBorder="1"/>
    <xf numFmtId="49" fontId="45" fillId="0" borderId="1" xfId="12" applyNumberFormat="1" applyFont="1" applyBorder="1" applyAlignment="1">
      <alignment horizontal="center"/>
    </xf>
    <xf numFmtId="0" fontId="46" fillId="0" borderId="1" xfId="12" applyFont="1" applyBorder="1" applyAlignment="1">
      <alignment horizontal="center"/>
    </xf>
    <xf numFmtId="49" fontId="21" fillId="2" borderId="1" xfId="12" applyNumberFormat="1" applyFont="1" applyFill="1" applyBorder="1" applyAlignment="1">
      <alignment horizontal="center"/>
    </xf>
    <xf numFmtId="0" fontId="19" fillId="2" borderId="1" xfId="12" applyFont="1" applyFill="1" applyBorder="1" applyAlignment="1">
      <alignment horizontal="center"/>
    </xf>
    <xf numFmtId="0" fontId="44" fillId="2" borderId="1" xfId="12" applyFont="1" applyFill="1" applyBorder="1"/>
    <xf numFmtId="0" fontId="13" fillId="0" borderId="1" xfId="12" applyFont="1" applyBorder="1" applyAlignment="1">
      <alignment horizontal="center"/>
    </xf>
    <xf numFmtId="1" fontId="21" fillId="0" borderId="1" xfId="12" applyNumberFormat="1" applyFont="1" applyBorder="1" applyAlignment="1">
      <alignment horizontal="center"/>
    </xf>
    <xf numFmtId="0" fontId="44" fillId="0" borderId="1" xfId="12" applyFont="1" applyBorder="1" applyAlignment="1">
      <alignment horizontal="left"/>
    </xf>
    <xf numFmtId="49" fontId="3" fillId="0" borderId="1" xfId="12" applyNumberFormat="1" applyBorder="1" applyAlignment="1">
      <alignment horizontal="center"/>
    </xf>
    <xf numFmtId="49" fontId="13" fillId="0" borderId="1" xfId="12" applyNumberFormat="1" applyFont="1" applyBorder="1" applyAlignment="1">
      <alignment horizontal="center"/>
    </xf>
    <xf numFmtId="3" fontId="21" fillId="4" borderId="1" xfId="12" applyNumberFormat="1" applyFont="1" applyFill="1" applyBorder="1"/>
    <xf numFmtId="3" fontId="33" fillId="0" borderId="1" xfId="12" applyNumberFormat="1" applyFont="1" applyBorder="1"/>
    <xf numFmtId="0" fontId="21" fillId="3" borderId="1" xfId="0" applyFont="1" applyFill="1" applyBorder="1" applyAlignment="1">
      <alignment horizontal="right"/>
    </xf>
    <xf numFmtId="1" fontId="31" fillId="3" borderId="1" xfId="0" applyNumberFormat="1" applyFont="1" applyFill="1" applyBorder="1" applyAlignment="1">
      <alignment horizontal="right"/>
    </xf>
    <xf numFmtId="0" fontId="44" fillId="4" borderId="1" xfId="12" applyFont="1" applyFill="1" applyBorder="1" applyAlignment="1">
      <alignment horizontal="right"/>
    </xf>
    <xf numFmtId="0" fontId="44" fillId="3" borderId="1" xfId="12" applyFont="1" applyFill="1" applyBorder="1" applyAlignment="1">
      <alignment horizontal="right"/>
    </xf>
    <xf numFmtId="0" fontId="36" fillId="4" borderId="1" xfId="12" applyFont="1" applyFill="1" applyBorder="1" applyAlignment="1">
      <alignment horizontal="right"/>
    </xf>
    <xf numFmtId="1" fontId="0" fillId="0" borderId="1" xfId="0" applyNumberFormat="1" applyBorder="1" applyAlignment="1">
      <alignment horizontal="right"/>
    </xf>
    <xf numFmtId="3" fontId="21" fillId="4" borderId="1" xfId="2" applyNumberFormat="1" applyFont="1" applyFill="1" applyBorder="1" applyAlignment="1">
      <alignment horizontal="right"/>
    </xf>
    <xf numFmtId="0" fontId="21" fillId="3" borderId="1" xfId="12" applyFont="1" applyFill="1" applyBorder="1" applyAlignment="1">
      <alignment horizontal="right"/>
    </xf>
    <xf numFmtId="0" fontId="45" fillId="4" borderId="1" xfId="12" applyFont="1" applyFill="1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3" fontId="33" fillId="3" borderId="1" xfId="12" applyNumberFormat="1" applyFont="1" applyFill="1" applyBorder="1"/>
    <xf numFmtId="3" fontId="51" fillId="2" borderId="1" xfId="12" applyNumberFormat="1" applyFont="1" applyFill="1" applyBorder="1"/>
    <xf numFmtId="0" fontId="51" fillId="4" borderId="1" xfId="12" applyFont="1" applyFill="1" applyBorder="1" applyAlignment="1">
      <alignment horizontal="right"/>
    </xf>
    <xf numFmtId="0" fontId="51" fillId="3" borderId="1" xfId="12" applyFont="1" applyFill="1" applyBorder="1" applyAlignment="1">
      <alignment horizontal="right"/>
    </xf>
    <xf numFmtId="0" fontId="52" fillId="4" borderId="1" xfId="12" applyFont="1" applyFill="1" applyBorder="1"/>
    <xf numFmtId="49" fontId="52" fillId="0" borderId="1" xfId="12" applyNumberFormat="1" applyFont="1" applyBorder="1" applyAlignment="1">
      <alignment horizontal="center"/>
    </xf>
    <xf numFmtId="0" fontId="54" fillId="0" borderId="1" xfId="12" applyFont="1" applyBorder="1" applyAlignment="1">
      <alignment horizontal="center"/>
    </xf>
    <xf numFmtId="3" fontId="34" fillId="2" borderId="1" xfId="12" applyNumberFormat="1" applyFont="1" applyFill="1" applyBorder="1"/>
    <xf numFmtId="0" fontId="34" fillId="4" borderId="1" xfId="12" applyFont="1" applyFill="1" applyBorder="1" applyAlignment="1">
      <alignment horizontal="right"/>
    </xf>
    <xf numFmtId="0" fontId="55" fillId="4" borderId="1" xfId="12" applyFont="1" applyFill="1" applyBorder="1" applyAlignment="1">
      <alignment horizontal="right"/>
    </xf>
    <xf numFmtId="0" fontId="34" fillId="3" borderId="1" xfId="12" applyFont="1" applyFill="1" applyBorder="1" applyAlignment="1">
      <alignment horizontal="right"/>
    </xf>
    <xf numFmtId="0" fontId="55" fillId="4" borderId="1" xfId="12" applyFont="1" applyFill="1" applyBorder="1"/>
    <xf numFmtId="49" fontId="55" fillId="0" borderId="1" xfId="12" applyNumberFormat="1" applyFont="1" applyBorder="1" applyAlignment="1">
      <alignment horizontal="center"/>
    </xf>
    <xf numFmtId="0" fontId="48" fillId="0" borderId="1" xfId="18" applyFont="1" applyBorder="1" applyAlignment="1">
      <alignment horizontal="right"/>
    </xf>
    <xf numFmtId="167" fontId="56" fillId="5" borderId="1" xfId="12" applyNumberFormat="1" applyFont="1" applyFill="1" applyBorder="1" applyAlignment="1">
      <alignment horizontal="left"/>
    </xf>
    <xf numFmtId="0" fontId="56" fillId="5" borderId="1" xfId="12" applyFont="1" applyFill="1" applyBorder="1"/>
    <xf numFmtId="0" fontId="56" fillId="5" borderId="1" xfId="12" applyFont="1" applyFill="1" applyBorder="1" applyAlignment="1">
      <alignment horizontal="left"/>
    </xf>
    <xf numFmtId="0" fontId="56" fillId="5" borderId="1" xfId="12" applyFont="1" applyFill="1" applyBorder="1" applyAlignment="1">
      <alignment horizontal="center"/>
    </xf>
    <xf numFmtId="0" fontId="57" fillId="0" borderId="1" xfId="17" applyFont="1" applyBorder="1"/>
    <xf numFmtId="2" fontId="56" fillId="5" borderId="1" xfId="12" applyNumberFormat="1" applyFont="1" applyFill="1" applyBorder="1" applyAlignment="1">
      <alignment horizontal="center"/>
    </xf>
    <xf numFmtId="3" fontId="56" fillId="5" borderId="1" xfId="12" applyNumberFormat="1" applyFont="1" applyFill="1" applyBorder="1" applyAlignment="1">
      <alignment horizontal="right"/>
    </xf>
    <xf numFmtId="0" fontId="58" fillId="0" borderId="0" xfId="0" applyFont="1"/>
    <xf numFmtId="14" fontId="22" fillId="3" borderId="1" xfId="0" applyNumberFormat="1" applyFont="1" applyFill="1" applyBorder="1"/>
    <xf numFmtId="0" fontId="22" fillId="3" borderId="1" xfId="0" applyFont="1" applyFill="1" applyBorder="1" applyAlignment="1">
      <alignment horizontal="center"/>
    </xf>
    <xf numFmtId="0" fontId="24" fillId="3" borderId="1" xfId="0" applyFont="1" applyFill="1" applyBorder="1"/>
    <xf numFmtId="14" fontId="50" fillId="0" borderId="1" xfId="0" applyNumberFormat="1" applyFont="1" applyBorder="1"/>
    <xf numFmtId="0" fontId="50" fillId="0" borderId="1" xfId="0" applyFont="1" applyBorder="1"/>
    <xf numFmtId="0" fontId="50" fillId="3" borderId="1" xfId="0" applyFont="1" applyFill="1" applyBorder="1" applyAlignment="1">
      <alignment horizontal="right"/>
    </xf>
    <xf numFmtId="0" fontId="22" fillId="3" borderId="1" xfId="0" applyFont="1" applyFill="1" applyBorder="1" applyAlignment="1">
      <alignment horizontal="right"/>
    </xf>
    <xf numFmtId="174" fontId="50" fillId="6" borderId="1" xfId="0" applyNumberFormat="1" applyFont="1" applyFill="1" applyBorder="1"/>
    <xf numFmtId="49" fontId="50" fillId="6" borderId="1" xfId="0" applyNumberFormat="1" applyFont="1" applyFill="1" applyBorder="1"/>
    <xf numFmtId="0" fontId="50" fillId="6" borderId="1" xfId="0" applyFont="1" applyFill="1" applyBorder="1"/>
    <xf numFmtId="14" fontId="22" fillId="3" borderId="1" xfId="0" applyNumberFormat="1" applyFont="1" applyFill="1" applyBorder="1" applyAlignment="1">
      <alignment horizontal="left"/>
    </xf>
    <xf numFmtId="2" fontId="22" fillId="3" borderId="1" xfId="0" applyNumberFormat="1" applyFont="1" applyFill="1" applyBorder="1"/>
    <xf numFmtId="3" fontId="22" fillId="3" borderId="1" xfId="0" applyNumberFormat="1" applyFont="1" applyFill="1" applyBorder="1"/>
    <xf numFmtId="0" fontId="56" fillId="0" borderId="1" xfId="0" applyFont="1" applyBorder="1"/>
    <xf numFmtId="14" fontId="50" fillId="0" borderId="2" xfId="0" applyNumberFormat="1" applyFont="1" applyBorder="1"/>
    <xf numFmtId="0" fontId="50" fillId="0" borderId="2" xfId="0" applyFont="1" applyBorder="1"/>
    <xf numFmtId="0" fontId="50" fillId="3" borderId="2" xfId="0" applyFont="1" applyFill="1" applyBorder="1"/>
    <xf numFmtId="0" fontId="50" fillId="3" borderId="2" xfId="0" applyFont="1" applyFill="1" applyBorder="1" applyAlignment="1">
      <alignment horizontal="right"/>
    </xf>
    <xf numFmtId="14" fontId="50" fillId="0" borderId="0" xfId="0" applyNumberFormat="1" applyFont="1"/>
    <xf numFmtId="0" fontId="50" fillId="0" borderId="0" xfId="0" applyFont="1"/>
    <xf numFmtId="0" fontId="56" fillId="0" borderId="0" xfId="0" applyFont="1"/>
    <xf numFmtId="0" fontId="50" fillId="3" borderId="0" xfId="0" applyFont="1" applyFill="1" applyAlignment="1">
      <alignment horizontal="right"/>
    </xf>
    <xf numFmtId="0" fontId="22" fillId="3" borderId="0" xfId="0" applyFont="1" applyFill="1"/>
    <xf numFmtId="0" fontId="22" fillId="3" borderId="0" xfId="0" applyFont="1" applyFill="1" applyAlignment="1">
      <alignment horizont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horizontal="center"/>
    </xf>
    <xf numFmtId="175" fontId="22" fillId="7" borderId="1" xfId="0" applyNumberFormat="1" applyFont="1" applyFill="1" applyBorder="1"/>
    <xf numFmtId="0" fontId="22" fillId="3" borderId="0" xfId="0" applyFont="1" applyFill="1" applyAlignment="1">
      <alignment horizontal="left"/>
    </xf>
    <xf numFmtId="2" fontId="22" fillId="3" borderId="0" xfId="0" applyNumberFormat="1" applyFont="1" applyFill="1"/>
    <xf numFmtId="3" fontId="22" fillId="3" borderId="0" xfId="0" applyNumberFormat="1" applyFont="1" applyFill="1"/>
    <xf numFmtId="0" fontId="41" fillId="0" borderId="0" xfId="12" applyFont="1"/>
    <xf numFmtId="3" fontId="59" fillId="2" borderId="0" xfId="12" applyNumberFormat="1" applyFont="1" applyFill="1"/>
    <xf numFmtId="0" fontId="13" fillId="0" borderId="3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3" fontId="13" fillId="8" borderId="6" xfId="0" applyNumberFormat="1" applyFont="1" applyFill="1" applyBorder="1" applyAlignment="1">
      <alignment horizontal="right" vertical="center"/>
    </xf>
    <xf numFmtId="0" fontId="31" fillId="0" borderId="5" xfId="0" applyFont="1" applyBorder="1" applyAlignment="1">
      <alignment vertical="center"/>
    </xf>
    <xf numFmtId="3" fontId="13" fillId="8" borderId="4" xfId="0" applyNumberFormat="1" applyFont="1" applyFill="1" applyBorder="1" applyAlignment="1">
      <alignment horizontal="right" vertical="center"/>
    </xf>
    <xf numFmtId="0" fontId="13" fillId="8" borderId="6" xfId="0" applyFont="1" applyFill="1" applyBorder="1" applyAlignment="1">
      <alignment horizontal="right" vertical="center"/>
    </xf>
    <xf numFmtId="0" fontId="13" fillId="8" borderId="5" xfId="0" applyFont="1" applyFill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60" fillId="0" borderId="4" xfId="0" applyFont="1" applyBorder="1" applyAlignment="1">
      <alignment vertical="center"/>
    </xf>
    <xf numFmtId="0" fontId="41" fillId="0" borderId="4" xfId="0" applyFont="1" applyBorder="1" applyAlignment="1">
      <alignment horizontal="right" vertical="center"/>
    </xf>
    <xf numFmtId="0" fontId="60" fillId="0" borderId="6" xfId="0" applyFont="1" applyBorder="1" applyAlignment="1">
      <alignment vertical="center"/>
    </xf>
    <xf numFmtId="0" fontId="41" fillId="0" borderId="6" xfId="0" applyFont="1" applyBorder="1" applyAlignment="1">
      <alignment horizontal="right" vertical="center"/>
    </xf>
    <xf numFmtId="14" fontId="3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3" fillId="9" borderId="1" xfId="0" applyFont="1" applyFill="1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3" fontId="61" fillId="2" borderId="1" xfId="12" applyNumberFormat="1" applyFont="1" applyFill="1" applyBorder="1"/>
    <xf numFmtId="0" fontId="3" fillId="3" borderId="0" xfId="0" applyFont="1" applyFill="1" applyAlignment="1">
      <alignment horizontal="center"/>
    </xf>
    <xf numFmtId="0" fontId="62" fillId="0" borderId="1" xfId="12" applyFont="1" applyBorder="1" applyAlignment="1">
      <alignment horizontal="left"/>
    </xf>
    <xf numFmtId="0" fontId="62" fillId="0" borderId="1" xfId="12" applyFont="1" applyBorder="1"/>
    <xf numFmtId="0" fontId="13" fillId="3" borderId="1" xfId="0" applyFont="1" applyFill="1" applyBorder="1"/>
    <xf numFmtId="175" fontId="63" fillId="7" borderId="1" xfId="0" applyNumberFormat="1" applyFont="1" applyFill="1" applyBorder="1"/>
    <xf numFmtId="0" fontId="63" fillId="7" borderId="1" xfId="0" applyFont="1" applyFill="1" applyBorder="1"/>
    <xf numFmtId="0" fontId="63" fillId="7" borderId="1" xfId="0" applyFont="1" applyFill="1" applyBorder="1" applyAlignment="1">
      <alignment horizontal="center"/>
    </xf>
    <xf numFmtId="175" fontId="0" fillId="0" borderId="0" xfId="0" applyNumberFormat="1"/>
    <xf numFmtId="0" fontId="64" fillId="0" borderId="0" xfId="0" applyFont="1"/>
    <xf numFmtId="0" fontId="64" fillId="3" borderId="1" xfId="0" applyFont="1" applyFill="1" applyBorder="1"/>
    <xf numFmtId="14" fontId="3" fillId="3" borderId="1" xfId="21" applyNumberFormat="1" applyFont="1" applyFill="1" applyBorder="1"/>
    <xf numFmtId="0" fontId="3" fillId="3" borderId="1" xfId="21" applyFont="1" applyFill="1" applyBorder="1" applyAlignment="1">
      <alignment horizontal="center"/>
    </xf>
    <xf numFmtId="0" fontId="2" fillId="0" borderId="1" xfId="21" applyBorder="1"/>
    <xf numFmtId="0" fontId="3" fillId="3" borderId="1" xfId="21" applyFont="1" applyFill="1" applyBorder="1"/>
    <xf numFmtId="174" fontId="66" fillId="6" borderId="2" xfId="19" applyNumberFormat="1" applyFill="1" applyBorder="1"/>
    <xf numFmtId="49" fontId="66" fillId="6" borderId="2" xfId="19" applyNumberFormat="1" applyFill="1" applyBorder="1"/>
    <xf numFmtId="0" fontId="66" fillId="6" borderId="2" xfId="19" applyNumberFormat="1" applyFill="1" applyBorder="1"/>
    <xf numFmtId="49" fontId="67" fillId="6" borderId="2" xfId="22" applyNumberFormat="1" applyFill="1" applyBorder="1" applyAlignment="1">
      <alignment horizontal="left" readingOrder="1"/>
    </xf>
    <xf numFmtId="49" fontId="67" fillId="6" borderId="2" xfId="22" applyNumberFormat="1" applyFill="1" applyBorder="1"/>
    <xf numFmtId="0" fontId="67" fillId="6" borderId="2" xfId="22" applyNumberFormat="1" applyFill="1" applyBorder="1"/>
    <xf numFmtId="176" fontId="68" fillId="6" borderId="2" xfId="22" applyNumberFormat="1" applyFont="1" applyFill="1" applyBorder="1" applyAlignment="1">
      <alignment horizontal="left" readingOrder="1"/>
    </xf>
    <xf numFmtId="49" fontId="1" fillId="0" borderId="1" xfId="23" applyNumberFormat="1" applyBorder="1" applyAlignment="1">
      <alignment horizontal="center"/>
    </xf>
    <xf numFmtId="0" fontId="1" fillId="0" borderId="1" xfId="23" applyBorder="1" applyAlignment="1">
      <alignment horizontal="center"/>
    </xf>
    <xf numFmtId="14" fontId="1" fillId="0" borderId="1" xfId="23" applyNumberFormat="1" applyBorder="1"/>
    <xf numFmtId="0" fontId="1" fillId="0" borderId="1" xfId="23" applyBorder="1"/>
    <xf numFmtId="0" fontId="3" fillId="3" borderId="1" xfId="0" applyFont="1" applyFill="1" applyBorder="1" applyAlignment="1">
      <alignment horizontal="right"/>
    </xf>
    <xf numFmtId="0" fontId="3" fillId="3" borderId="8" xfId="0" applyFont="1" applyFill="1" applyBorder="1"/>
    <xf numFmtId="0" fontId="20" fillId="3" borderId="7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20" fillId="3" borderId="1" xfId="0" applyFont="1" applyFill="1" applyBorder="1"/>
    <xf numFmtId="2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0" fontId="69" fillId="3" borderId="1" xfId="0" applyFont="1" applyFill="1" applyBorder="1"/>
    <xf numFmtId="0" fontId="41" fillId="0" borderId="1" xfId="12" applyFont="1" applyBorder="1" applyAlignment="1">
      <alignment horizontal="left"/>
    </xf>
    <xf numFmtId="0" fontId="31" fillId="0" borderId="1" xfId="12" applyFont="1" applyBorder="1" applyAlignment="1">
      <alignment horizontal="right"/>
    </xf>
    <xf numFmtId="0" fontId="13" fillId="0" borderId="1" xfId="12" applyFont="1" applyBorder="1" applyAlignment="1">
      <alignment horizontal="right"/>
    </xf>
    <xf numFmtId="1" fontId="31" fillId="0" borderId="1" xfId="0" applyNumberFormat="1" applyFont="1" applyBorder="1" applyAlignment="1">
      <alignment horizontal="right"/>
    </xf>
    <xf numFmtId="0" fontId="34" fillId="0" borderId="1" xfId="12" applyFont="1" applyBorder="1" applyAlignment="1">
      <alignment horizontal="right"/>
    </xf>
    <xf numFmtId="0" fontId="41" fillId="0" borderId="1" xfId="12" applyFont="1" applyBorder="1"/>
    <xf numFmtId="173" fontId="0" fillId="0" borderId="3" xfId="0" applyNumberFormat="1" applyBorder="1" applyAlignment="1">
      <alignment horizontal="right"/>
    </xf>
    <xf numFmtId="0" fontId="41" fillId="0" borderId="3" xfId="0" applyFont="1" applyBorder="1" applyAlignment="1">
      <alignment horizontal="right" vertical="center"/>
    </xf>
    <xf numFmtId="3" fontId="41" fillId="0" borderId="3" xfId="0" applyNumberFormat="1" applyFont="1" applyBorder="1" applyAlignment="1">
      <alignment horizontal="right" vertical="center"/>
    </xf>
    <xf numFmtId="0" fontId="34" fillId="8" borderId="3" xfId="0" applyFont="1" applyFill="1" applyBorder="1" applyAlignment="1">
      <alignment vertical="center"/>
    </xf>
    <xf numFmtId="0" fontId="39" fillId="2" borderId="1" xfId="15" applyFont="1" applyFill="1" applyBorder="1" applyAlignment="1">
      <alignment horizontal="left"/>
    </xf>
  </cellXfs>
  <cellStyles count="24">
    <cellStyle name="Euro" xfId="1" xr:uid="{00000000-0005-0000-0000-000000000000}"/>
    <cellStyle name="Excel Built-in Comma" xfId="2" xr:uid="{00000000-0005-0000-0000-000001000000}"/>
    <cellStyle name="Excel Built-in Hyperlink" xfId="3" xr:uid="{00000000-0005-0000-0000-000002000000}"/>
    <cellStyle name="Excel Built-in Normal" xfId="18" xr:uid="{00000000-0005-0000-0000-000003000000}"/>
    <cellStyle name="Heading" xfId="4" xr:uid="{00000000-0005-0000-0000-000004000000}"/>
    <cellStyle name="Heading 1" xfId="5" xr:uid="{00000000-0005-0000-0000-000005000000}"/>
    <cellStyle name="Heading1" xfId="6" xr:uid="{00000000-0005-0000-0000-000006000000}"/>
    <cellStyle name="Heading1 1" xfId="7" xr:uid="{00000000-0005-0000-0000-000007000000}"/>
    <cellStyle name="Link" xfId="17" builtinId="8"/>
    <cellStyle name="Link 2" xfId="20" xr:uid="{CDB4FF1E-E3CE-4122-8028-E3D8074C5690}"/>
    <cellStyle name="Result" xfId="8" xr:uid="{00000000-0005-0000-0000-000009000000}"/>
    <cellStyle name="Result 1" xfId="9" xr:uid="{00000000-0005-0000-0000-00000A000000}"/>
    <cellStyle name="Result2" xfId="10" xr:uid="{00000000-0005-0000-0000-00000B000000}"/>
    <cellStyle name="Result2 1" xfId="11" xr:uid="{00000000-0005-0000-0000-00000C000000}"/>
    <cellStyle name="Standard" xfId="0" builtinId="0" customBuiltin="1"/>
    <cellStyle name="Standard 2" xfId="12" xr:uid="{00000000-0005-0000-0000-00000E000000}"/>
    <cellStyle name="Standard 3" xfId="13" xr:uid="{00000000-0005-0000-0000-00000F000000}"/>
    <cellStyle name="Standard 4" xfId="14" xr:uid="{00000000-0005-0000-0000-000010000000}"/>
    <cellStyle name="Standard 5" xfId="21" xr:uid="{C7615562-26D7-4497-A964-C1A256191990}"/>
    <cellStyle name="Standard 6" xfId="19" xr:uid="{F23EB972-233F-4515-A6F2-E1ED97B1C09F}"/>
    <cellStyle name="Standard 7" xfId="22" xr:uid="{A905280A-F686-452F-ACC6-FB8B105755AF}"/>
    <cellStyle name="Standard 8" xfId="23" xr:uid="{9AFB2467-8B1E-43BA-AF79-F9BB6E55C630}"/>
    <cellStyle name="Standard_Km TopTen96" xfId="15" xr:uid="{00000000-0005-0000-0000-000012000000}"/>
    <cellStyle name="Standard_KMWERT2004" xfId="16" xr:uid="{00000000-0005-0000-0000-000013000000}"/>
  </cellStyles>
  <dxfs count="0"/>
  <tableStyles count="0" defaultTableStyle="TableStyleMedium2" defaultPivotStyle="PivotStyleLight16"/>
  <colors>
    <mruColors>
      <color rgb="FFFF3399"/>
      <color rgb="FF00FF00"/>
      <color rgb="FF66FF66"/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6.xml"/><Relationship Id="rId13" Type="http://schemas.openxmlformats.org/officeDocument/2006/relationships/customXml" Target="../ink/ink9.xml"/><Relationship Id="rId18" Type="http://schemas.openxmlformats.org/officeDocument/2006/relationships/image" Target="../media/image50.png"/><Relationship Id="rId3" Type="http://schemas.openxmlformats.org/officeDocument/2006/relationships/customXml" Target="../ink/ink2.xml"/><Relationship Id="rId21" Type="http://schemas.openxmlformats.org/officeDocument/2006/relationships/customXml" Target="../ink/ink13.xml"/><Relationship Id="rId7" Type="http://schemas.openxmlformats.org/officeDocument/2006/relationships/customXml" Target="../ink/ink5.xml"/><Relationship Id="rId12" Type="http://schemas.openxmlformats.org/officeDocument/2006/relationships/image" Target="../media/image5.png"/><Relationship Id="rId17" Type="http://schemas.openxmlformats.org/officeDocument/2006/relationships/customXml" Target="../ink/ink11.xml"/><Relationship Id="rId2" Type="http://schemas.openxmlformats.org/officeDocument/2006/relationships/image" Target="../media/image2.png"/><Relationship Id="rId16" Type="http://schemas.openxmlformats.org/officeDocument/2006/relationships/image" Target="../media/image30.png"/><Relationship Id="rId20" Type="http://schemas.openxmlformats.org/officeDocument/2006/relationships/image" Target="../media/image60.png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11" Type="http://schemas.openxmlformats.org/officeDocument/2006/relationships/customXml" Target="../ink/ink8.xml"/><Relationship Id="rId5" Type="http://schemas.openxmlformats.org/officeDocument/2006/relationships/customXml" Target="../ink/ink3.xml"/><Relationship Id="rId15" Type="http://schemas.openxmlformats.org/officeDocument/2006/relationships/customXml" Target="../ink/ink10.xml"/><Relationship Id="rId10" Type="http://schemas.openxmlformats.org/officeDocument/2006/relationships/customXml" Target="../ink/ink7.xml"/><Relationship Id="rId19" Type="http://schemas.openxmlformats.org/officeDocument/2006/relationships/customXml" Target="../ink/ink12.xml"/><Relationship Id="rId4" Type="http://schemas.openxmlformats.org/officeDocument/2006/relationships/image" Target="../media/image3.png"/><Relationship Id="rId9" Type="http://schemas.openxmlformats.org/officeDocument/2006/relationships/image" Target="../media/image4.png"/><Relationship Id="rId14" Type="http://schemas.openxmlformats.org/officeDocument/2006/relationships/image" Target="../media/image6.png"/><Relationship Id="rId22" Type="http://schemas.openxmlformats.org/officeDocument/2006/relationships/customXml" Target="../ink/ink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130320</xdr:colOff>
      <xdr:row>1</xdr:row>
      <xdr:rowOff>20520</xdr:rowOff>
    </xdr:from>
    <xdr:ext cx="1264319" cy="730080"/>
    <xdr:pic>
      <xdr:nvPicPr>
        <xdr:cNvPr id="3" name="Picture 137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bright="-50000"/>
          <a:alphaModFix/>
        </a:blip>
        <a:srcRect/>
        <a:stretch>
          <a:fillRect/>
        </a:stretch>
      </xdr:blipFill>
      <xdr:spPr>
        <a:xfrm>
          <a:off x="10122045" y="458670"/>
          <a:ext cx="1264319" cy="73008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166320</xdr:colOff>
      <xdr:row>1</xdr:row>
      <xdr:rowOff>20520</xdr:rowOff>
    </xdr:from>
    <xdr:ext cx="1319760" cy="702000"/>
    <xdr:pic>
      <xdr:nvPicPr>
        <xdr:cNvPr id="2" name="Picture 137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bright="-50000"/>
          <a:alphaModFix/>
        </a:blip>
        <a:srcRect/>
        <a:stretch>
          <a:fillRect/>
        </a:stretch>
      </xdr:blipFill>
      <xdr:spPr>
        <a:xfrm>
          <a:off x="1290270" y="458670"/>
          <a:ext cx="1319760" cy="7020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362880</xdr:colOff>
      <xdr:row>131</xdr:row>
      <xdr:rowOff>21000</xdr:rowOff>
    </xdr:from>
    <xdr:to>
      <xdr:col>8</xdr:col>
      <xdr:colOff>377830</xdr:colOff>
      <xdr:row>131</xdr:row>
      <xdr:rowOff>35100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834DA841-2DF3-4159-ADFF-2351DFFD6670}"/>
                </a:ext>
              </a:extLst>
            </xdr14:cNvPr>
            <xdr14:cNvContentPartPr/>
          </xdr14:nvContentPartPr>
          <xdr14:nvPr macro=""/>
          <xdr14:xfrm>
            <a:off x="6306480" y="20666438"/>
            <a:ext cx="13680" cy="6480"/>
          </xdr14:xfrm>
        </xdr:contentPart>
      </mc:Choice>
      <mc:Fallback xmlns="">
        <xdr:pic>
          <xdr:nvPicPr>
            <xdr:cNvPr id="4" name="Freihand 3">
              <a:extLst>
                <a:ext uri="{FF2B5EF4-FFF2-40B4-BE49-F238E27FC236}">
                  <a16:creationId xmlns:a16="http://schemas.microsoft.com/office/drawing/2014/main" id="{C3FE8A51-AD3E-A8E3-4031-9B109593978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302271" y="20662345"/>
              <a:ext cx="22098" cy="14665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1137960</xdr:colOff>
      <xdr:row>523</xdr:row>
      <xdr:rowOff>99683</xdr:rowOff>
    </xdr:from>
    <xdr:to>
      <xdr:col>0</xdr:col>
      <xdr:colOff>1139590</xdr:colOff>
      <xdr:row>523</xdr:row>
      <xdr:rowOff>111473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7B097BBE-3FE3-4219-ADC5-ABC28E550F82}"/>
                </a:ext>
              </a:extLst>
            </xdr14:cNvPr>
            <xdr14:cNvContentPartPr/>
          </xdr14:nvContentPartPr>
          <xdr14:nvPr macro=""/>
          <xdr14:xfrm>
            <a:off x="1137960" y="82071833"/>
            <a:ext cx="360" cy="360"/>
          </xdr14:xfrm>
        </xdr:contentPart>
      </mc:Choice>
      <mc:Fallback xmlns="">
        <xdr:pic>
          <xdr:nvPicPr>
            <xdr:cNvPr id="5" name="Freihand 4">
              <a:extLst>
                <a:ext uri="{FF2B5EF4-FFF2-40B4-BE49-F238E27FC236}">
                  <a16:creationId xmlns:a16="http://schemas.microsoft.com/office/drawing/2014/main" id="{021F7D82-2781-E82F-B87D-30493DBF64C5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29320" y="8206319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8</xdr:col>
      <xdr:colOff>252000</xdr:colOff>
      <xdr:row>523</xdr:row>
      <xdr:rowOff>128123</xdr:rowOff>
    </xdr:from>
    <xdr:to>
      <xdr:col>8</xdr:col>
      <xdr:colOff>263790</xdr:colOff>
      <xdr:row>523</xdr:row>
      <xdr:rowOff>128483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4" name="Freihand 3">
              <a:extLst>
                <a:ext uri="{FF2B5EF4-FFF2-40B4-BE49-F238E27FC236}">
                  <a16:creationId xmlns:a16="http://schemas.microsoft.com/office/drawing/2014/main" id="{6C711388-F69A-4735-959D-81DF8F28E586}"/>
                </a:ext>
              </a:extLst>
            </xdr14:cNvPr>
            <xdr14:cNvContentPartPr/>
          </xdr14:nvContentPartPr>
          <xdr14:nvPr macro=""/>
          <xdr14:xfrm>
            <a:off x="6195600" y="82100273"/>
            <a:ext cx="360" cy="360"/>
          </xdr14:xfrm>
        </xdr:contentPart>
      </mc:Choice>
      <mc:Fallback xmlns="">
        <xdr:pic>
          <xdr:nvPicPr>
            <xdr:cNvPr id="9" name="Freihand 8">
              <a:extLst>
                <a:ext uri="{FF2B5EF4-FFF2-40B4-BE49-F238E27FC236}">
                  <a16:creationId xmlns:a16="http://schemas.microsoft.com/office/drawing/2014/main" id="{2A552EF9-2CCD-BEFF-1041-43943E6C65A4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186960" y="8209163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1009440</xdr:colOff>
      <xdr:row>375</xdr:row>
      <xdr:rowOff>133147</xdr:rowOff>
    </xdr:from>
    <xdr:to>
      <xdr:col>0</xdr:col>
      <xdr:colOff>1025040</xdr:colOff>
      <xdr:row>375</xdr:row>
      <xdr:rowOff>148747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5" name="Freihand 4">
              <a:extLst>
                <a:ext uri="{FF2B5EF4-FFF2-40B4-BE49-F238E27FC236}">
                  <a16:creationId xmlns:a16="http://schemas.microsoft.com/office/drawing/2014/main" id="{FF4645F7-8913-4A3C-BC41-32181FA1D976}"/>
                </a:ext>
              </a:extLst>
            </xdr14:cNvPr>
            <xdr14:cNvContentPartPr/>
          </xdr14:nvContentPartPr>
          <xdr14:nvPr macro=""/>
          <xdr14:xfrm>
            <a:off x="1009440" y="5833566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319FD842-6110-CF83-3603-39343C448F4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000800" y="583270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1195200</xdr:colOff>
      <xdr:row>375</xdr:row>
      <xdr:rowOff>33067</xdr:rowOff>
    </xdr:from>
    <xdr:to>
      <xdr:col>0</xdr:col>
      <xdr:colOff>1195560</xdr:colOff>
      <xdr:row>375</xdr:row>
      <xdr:rowOff>34697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6" name="Freihand 5">
              <a:extLst>
                <a:ext uri="{FF2B5EF4-FFF2-40B4-BE49-F238E27FC236}">
                  <a16:creationId xmlns:a16="http://schemas.microsoft.com/office/drawing/2014/main" id="{D8A01B24-2604-43F7-90F5-9BC38B81D197}"/>
                </a:ext>
              </a:extLst>
            </xdr14:cNvPr>
            <xdr14:cNvContentPartPr/>
          </xdr14:nvContentPartPr>
          <xdr14:nvPr macro=""/>
          <xdr14:xfrm>
            <a:off x="1195200" y="5823558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6D081D9F-2A2B-827D-E34E-987964D414B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86560" y="582269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1091880</xdr:colOff>
      <xdr:row>523</xdr:row>
      <xdr:rowOff>133883</xdr:rowOff>
    </xdr:from>
    <xdr:to>
      <xdr:col>0</xdr:col>
      <xdr:colOff>1139990</xdr:colOff>
      <xdr:row>523</xdr:row>
      <xdr:rowOff>149103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Freihand 6">
              <a:extLst>
                <a:ext uri="{FF2B5EF4-FFF2-40B4-BE49-F238E27FC236}">
                  <a16:creationId xmlns:a16="http://schemas.microsoft.com/office/drawing/2014/main" id="{20502EBB-A5D9-403C-B8B7-851AE7F6D8CC}"/>
                </a:ext>
              </a:extLst>
            </xdr14:cNvPr>
            <xdr14:cNvContentPartPr/>
          </xdr14:nvContentPartPr>
          <xdr14:nvPr macro=""/>
          <xdr14:xfrm>
            <a:off x="1091880" y="82106033"/>
            <a:ext cx="41760" cy="2520"/>
          </xdr14:xfrm>
        </xdr:contentPart>
      </mc:Choice>
      <mc:Fallback xmlns="">
        <xdr:pic>
          <xdr:nvPicPr>
            <xdr:cNvPr id="12" name="Freihand 11">
              <a:extLst>
                <a:ext uri="{FF2B5EF4-FFF2-40B4-BE49-F238E27FC236}">
                  <a16:creationId xmlns:a16="http://schemas.microsoft.com/office/drawing/2014/main" id="{795B1D1A-C5C8-37AA-8529-D03569A3AC30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083240" y="82097393"/>
              <a:ext cx="59400" cy="20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361770</xdr:colOff>
      <xdr:row>523</xdr:row>
      <xdr:rowOff>52163</xdr:rowOff>
    </xdr:from>
    <xdr:to>
      <xdr:col>14</xdr:col>
      <xdr:colOff>377370</xdr:colOff>
      <xdr:row>523</xdr:row>
      <xdr:rowOff>52523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8" name="Freihand 7">
              <a:extLst>
                <a:ext uri="{FF2B5EF4-FFF2-40B4-BE49-F238E27FC236}">
                  <a16:creationId xmlns:a16="http://schemas.microsoft.com/office/drawing/2014/main" id="{6D6E85DF-9343-4633-B42E-4F9231A486D1}"/>
                </a:ext>
              </a:extLst>
            </xdr14:cNvPr>
            <xdr14:cNvContentPartPr/>
          </xdr14:nvContentPartPr>
          <xdr14:nvPr macro=""/>
          <xdr14:xfrm>
            <a:off x="8877120" y="82024313"/>
            <a:ext cx="360" cy="360"/>
          </xdr14:xfrm>
        </xdr:contentPart>
      </mc:Choice>
      <mc:Fallback xmlns="">
        <xdr:pic>
          <xdr:nvPicPr>
            <xdr:cNvPr id="13" name="Freihand 12">
              <a:extLst>
                <a:ext uri="{FF2B5EF4-FFF2-40B4-BE49-F238E27FC236}">
                  <a16:creationId xmlns:a16="http://schemas.microsoft.com/office/drawing/2014/main" id="{2DC53E45-6271-6A32-FEC0-2B154B97E79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8868120" y="8201531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552570</xdr:colOff>
      <xdr:row>523</xdr:row>
      <xdr:rowOff>164483</xdr:rowOff>
    </xdr:from>
    <xdr:to>
      <xdr:col>14</xdr:col>
      <xdr:colOff>568170</xdr:colOff>
      <xdr:row>524</xdr:row>
      <xdr:rowOff>150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" name="Freihand 8">
              <a:extLst>
                <a:ext uri="{FF2B5EF4-FFF2-40B4-BE49-F238E27FC236}">
                  <a16:creationId xmlns:a16="http://schemas.microsoft.com/office/drawing/2014/main" id="{FCF2898E-9265-4208-A7FF-669E10A51EF2}"/>
                </a:ext>
              </a:extLst>
            </xdr14:cNvPr>
            <xdr14:cNvContentPartPr/>
          </xdr14:nvContentPartPr>
          <xdr14:nvPr macro=""/>
          <xdr14:xfrm>
            <a:off x="9067920" y="82136633"/>
            <a:ext cx="360" cy="11880"/>
          </xdr14:xfrm>
        </xdr:contentPart>
      </mc:Choice>
      <mc:Fallback xmlns="">
        <xdr:pic>
          <xdr:nvPicPr>
            <xdr:cNvPr id="14" name="Freihand 13">
              <a:extLst>
                <a:ext uri="{FF2B5EF4-FFF2-40B4-BE49-F238E27FC236}">
                  <a16:creationId xmlns:a16="http://schemas.microsoft.com/office/drawing/2014/main" id="{67D948C6-F73E-023E-6E07-D7D572729778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9058920" y="82127993"/>
              <a:ext cx="18000" cy="29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666690</xdr:colOff>
      <xdr:row>523</xdr:row>
      <xdr:rowOff>38123</xdr:rowOff>
    </xdr:from>
    <xdr:to>
      <xdr:col>14</xdr:col>
      <xdr:colOff>682080</xdr:colOff>
      <xdr:row>523</xdr:row>
      <xdr:rowOff>39203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0" name="Freihand 9">
              <a:extLst>
                <a:ext uri="{FF2B5EF4-FFF2-40B4-BE49-F238E27FC236}">
                  <a16:creationId xmlns:a16="http://schemas.microsoft.com/office/drawing/2014/main" id="{4B00AE3F-B0F1-46A6-B199-273E8AD4B398}"/>
                </a:ext>
              </a:extLst>
            </xdr14:cNvPr>
            <xdr14:cNvContentPartPr/>
          </xdr14:nvContentPartPr>
          <xdr14:nvPr macro=""/>
          <xdr14:xfrm>
            <a:off x="9182040" y="82010273"/>
            <a:ext cx="3960" cy="1080"/>
          </xdr14:xfrm>
        </xdr:contentPart>
      </mc:Choice>
      <mc:Fallback xmlns="">
        <xdr:pic>
          <xdr:nvPicPr>
            <xdr:cNvPr id="15" name="Freihand 14">
              <a:extLst>
                <a:ext uri="{FF2B5EF4-FFF2-40B4-BE49-F238E27FC236}">
                  <a16:creationId xmlns:a16="http://schemas.microsoft.com/office/drawing/2014/main" id="{28E89DED-4258-A2B1-BDAC-12A9273776EB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9173040" y="82001273"/>
              <a:ext cx="21600" cy="187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361770</xdr:colOff>
      <xdr:row>522</xdr:row>
      <xdr:rowOff>52163</xdr:rowOff>
    </xdr:from>
    <xdr:to>
      <xdr:col>14</xdr:col>
      <xdr:colOff>377370</xdr:colOff>
      <xdr:row>522</xdr:row>
      <xdr:rowOff>52523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4" name="Freihand 13">
              <a:extLst>
                <a:ext uri="{FF2B5EF4-FFF2-40B4-BE49-F238E27FC236}">
                  <a16:creationId xmlns:a16="http://schemas.microsoft.com/office/drawing/2014/main" id="{811E2EB0-B6B0-4D26-B90D-31494ED4B653}"/>
                </a:ext>
              </a:extLst>
            </xdr14:cNvPr>
            <xdr14:cNvContentPartPr/>
          </xdr14:nvContentPartPr>
          <xdr14:nvPr macro=""/>
          <xdr14:xfrm>
            <a:off x="8877120" y="82024313"/>
            <a:ext cx="360" cy="360"/>
          </xdr14:xfrm>
        </xdr:contentPart>
      </mc:Choice>
      <mc:Fallback xmlns="">
        <xdr:pic>
          <xdr:nvPicPr>
            <xdr:cNvPr id="13" name="Freihand 12">
              <a:extLst>
                <a:ext uri="{FF2B5EF4-FFF2-40B4-BE49-F238E27FC236}">
                  <a16:creationId xmlns:a16="http://schemas.microsoft.com/office/drawing/2014/main" id="{2DC53E45-6271-6A32-FEC0-2B154B97E797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8868120" y="8201531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552570</xdr:colOff>
      <xdr:row>522</xdr:row>
      <xdr:rowOff>164483</xdr:rowOff>
    </xdr:from>
    <xdr:to>
      <xdr:col>14</xdr:col>
      <xdr:colOff>568170</xdr:colOff>
      <xdr:row>523</xdr:row>
      <xdr:rowOff>150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15" name="Freihand 14">
              <a:extLst>
                <a:ext uri="{FF2B5EF4-FFF2-40B4-BE49-F238E27FC236}">
                  <a16:creationId xmlns:a16="http://schemas.microsoft.com/office/drawing/2014/main" id="{10C238DA-E12A-49BF-8DF0-AAE63134B0BE}"/>
                </a:ext>
              </a:extLst>
            </xdr14:cNvPr>
            <xdr14:cNvContentPartPr/>
          </xdr14:nvContentPartPr>
          <xdr14:nvPr macro=""/>
          <xdr14:xfrm>
            <a:off x="9067920" y="82136633"/>
            <a:ext cx="360" cy="11880"/>
          </xdr14:xfrm>
        </xdr:contentPart>
      </mc:Choice>
      <mc:Fallback xmlns="">
        <xdr:pic>
          <xdr:nvPicPr>
            <xdr:cNvPr id="14" name="Freihand 13">
              <a:extLst>
                <a:ext uri="{FF2B5EF4-FFF2-40B4-BE49-F238E27FC236}">
                  <a16:creationId xmlns:a16="http://schemas.microsoft.com/office/drawing/2014/main" id="{67D948C6-F73E-023E-6E07-D7D572729778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9058920" y="82127993"/>
              <a:ext cx="18000" cy="29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666690</xdr:colOff>
      <xdr:row>522</xdr:row>
      <xdr:rowOff>38123</xdr:rowOff>
    </xdr:from>
    <xdr:to>
      <xdr:col>14</xdr:col>
      <xdr:colOff>682080</xdr:colOff>
      <xdr:row>522</xdr:row>
      <xdr:rowOff>39203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16" name="Freihand 15">
              <a:extLst>
                <a:ext uri="{FF2B5EF4-FFF2-40B4-BE49-F238E27FC236}">
                  <a16:creationId xmlns:a16="http://schemas.microsoft.com/office/drawing/2014/main" id="{71C61A87-3DAD-40C2-9BED-9757A9D9BCF3}"/>
                </a:ext>
              </a:extLst>
            </xdr14:cNvPr>
            <xdr14:cNvContentPartPr/>
          </xdr14:nvContentPartPr>
          <xdr14:nvPr macro=""/>
          <xdr14:xfrm>
            <a:off x="9182040" y="82010273"/>
            <a:ext cx="3960" cy="1080"/>
          </xdr14:xfrm>
        </xdr:contentPart>
      </mc:Choice>
      <mc:Fallback xmlns="">
        <xdr:pic>
          <xdr:nvPicPr>
            <xdr:cNvPr id="15" name="Freihand 14">
              <a:extLst>
                <a:ext uri="{FF2B5EF4-FFF2-40B4-BE49-F238E27FC236}">
                  <a16:creationId xmlns:a16="http://schemas.microsoft.com/office/drawing/2014/main" id="{28E89DED-4258-A2B1-BDAC-12A9273776EB}"/>
                </a:ext>
              </a:extLst>
            </xdr:cNvPr>
            <xdr:cNvPicPr/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9173040" y="82001273"/>
              <a:ext cx="21600" cy="1872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0</xdr:col>
      <xdr:colOff>1009440</xdr:colOff>
      <xdr:row>374</xdr:row>
      <xdr:rowOff>133147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11" name="Freihand 10">
              <a:extLst>
                <a:ext uri="{FF2B5EF4-FFF2-40B4-BE49-F238E27FC236}">
                  <a16:creationId xmlns:a16="http://schemas.microsoft.com/office/drawing/2014/main" id="{13BDCDBC-A9A4-481E-AC2A-14A6131ED93B}"/>
                </a:ext>
              </a:extLst>
            </xdr14:cNvPr>
            <xdr14:cNvContentPartPr/>
          </xdr14:nvContentPartPr>
          <xdr14:nvPr macro=""/>
          <xdr14:xfrm>
            <a:off x="1009440" y="5833566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319FD842-6110-CF83-3603-39343C448F4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000800" y="583270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0</xdr:col>
      <xdr:colOff>1195200</xdr:colOff>
      <xdr:row>374</xdr:row>
      <xdr:rowOff>33067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2">
          <xdr14:nvContentPartPr>
            <xdr14:cNvPr id="12" name="Freihand 11">
              <a:extLst>
                <a:ext uri="{FF2B5EF4-FFF2-40B4-BE49-F238E27FC236}">
                  <a16:creationId xmlns:a16="http://schemas.microsoft.com/office/drawing/2014/main" id="{C3829715-456E-4263-A4B0-9064494D5E85}"/>
                </a:ext>
              </a:extLst>
            </xdr14:cNvPr>
            <xdr14:cNvContentPartPr/>
          </xdr14:nvContentPartPr>
          <xdr14:nvPr macro=""/>
          <xdr14:xfrm>
            <a:off x="1195200" y="5823558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6D081D9F-2A2B-827D-E34E-987964D414B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86560" y="582269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3-25T09:11:46.933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38 18 2303 0 0,'0'0'200'0'0,"-7"-5"392"0"0,-6 2-672 0 0</inkml:trace>
  <inkml:trace contextRef="#ctx0" brushRef="#br0" timeOffset="1">0 0 455 0 0,'0'0'1608'0'0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5-07T08:04:56.78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5-07T08:04:56.783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20 24575,'0'-3'0,"0"-4"0,0-2-8191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5-07T08:04:56.78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24575,'5'0'0,"0"3"0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24T09:57:23.02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24T09:57:23.029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5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24575,'0'0'-8191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6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7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9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116 6 24575,'0'0'0,"0"0"0,-9 0 0,-7 0 0,-4 1 0,-1-1 0,1 0 0,4 0 0,5-2 0,9-2 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4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4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20 24575,'0'-3'0,"0"-4"0,0-2-8191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4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24575,'5'0'0,"0"3"0</inkml:trace>
</inkml: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.schuepbach@swissendurance.c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ooviewer.gmx.net/oov/landing;jsessionid=25da763d-5eea-4d69-9359-7e5633c6a80f?iac_appname=ooviewer&amp;iac_token=0e71e82e951876d0afbde9c0c7f1e9c0&amp;language=de_DE&amp;navigator_theme=intenserouge&amp;navigator_bg=intenserouge&amp;hid=7112167863b926582cbeb0ba40f35725&amp;brand=gm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7"/>
  <sheetViews>
    <sheetView topLeftCell="A31" workbookViewId="0">
      <selection activeCell="W2" sqref="W2"/>
    </sheetView>
  </sheetViews>
  <sheetFormatPr baseColWidth="10" defaultColWidth="11" defaultRowHeight="15" customHeight="1"/>
  <cols>
    <col min="1" max="1" width="8.875" style="1" customWidth="1"/>
    <col min="2" max="2" width="5.875" style="1" customWidth="1"/>
    <col min="3" max="3" width="4.625" style="1" customWidth="1"/>
    <col min="4" max="4" width="5.75" style="2" customWidth="1"/>
    <col min="5" max="9" width="2.875" style="4" customWidth="1"/>
    <col min="10" max="10" width="3.375" style="4" customWidth="1"/>
    <col min="11" max="21" width="2.875" style="4" customWidth="1"/>
    <col min="22" max="22" width="4.75" style="1" customWidth="1"/>
    <col min="23" max="23" width="3.875" style="19" customWidth="1"/>
    <col min="24" max="24" width="15.75" style="1" customWidth="1"/>
    <col min="25" max="25" width="4" style="1" customWidth="1"/>
    <col min="26" max="26" width="4.625" style="1" customWidth="1"/>
    <col min="27" max="28" width="4.625" style="4" customWidth="1"/>
    <col min="29" max="33" width="2.875" style="4" customWidth="1"/>
    <col min="34" max="34" width="3.125" style="4" customWidth="1"/>
    <col min="35" max="44" width="2.875" style="4" customWidth="1"/>
    <col min="45" max="45" width="4.75" style="1" customWidth="1"/>
    <col min="46" max="46" width="5" style="1" customWidth="1"/>
    <col min="47" max="47" width="8.125" style="8" customWidth="1"/>
    <col min="48" max="48" width="3" style="8" customWidth="1"/>
    <col min="49" max="49" width="2.375" style="8" customWidth="1"/>
    <col min="50" max="50" width="7.75" style="8" customWidth="1"/>
    <col min="51" max="51" width="3.875" style="8" customWidth="1"/>
    <col min="52" max="1024" width="11.25" style="1" customWidth="1"/>
  </cols>
  <sheetData>
    <row r="1" spans="1:25" s="1" customFormat="1" ht="34.5">
      <c r="L1" s="2"/>
      <c r="M1" s="2"/>
      <c r="N1" s="2"/>
      <c r="O1" s="2"/>
      <c r="P1" s="3"/>
      <c r="Q1" s="4"/>
      <c r="R1" s="4"/>
      <c r="S1" s="4"/>
      <c r="T1" s="4"/>
      <c r="U1" s="4"/>
      <c r="W1" s="5" t="s">
        <v>987</v>
      </c>
    </row>
    <row r="2" spans="1:25" s="1" customFormat="1" ht="30" customHeight="1">
      <c r="M2" s="2"/>
      <c r="N2" s="2"/>
      <c r="O2" s="2"/>
      <c r="P2" s="3"/>
      <c r="Q2" s="4"/>
      <c r="R2" s="4"/>
      <c r="S2" s="4"/>
      <c r="U2" s="4"/>
      <c r="W2" s="6" t="s">
        <v>0</v>
      </c>
    </row>
    <row r="3" spans="1:25" s="1" customFormat="1" ht="15" customHeight="1">
      <c r="M3" s="2"/>
      <c r="N3" s="2"/>
      <c r="O3" s="2"/>
      <c r="P3" s="3"/>
      <c r="Q3" s="4"/>
      <c r="R3" s="4"/>
      <c r="S3" s="4"/>
      <c r="T3" s="4"/>
      <c r="U3" s="4"/>
      <c r="W3" s="7" t="s">
        <v>1</v>
      </c>
      <c r="Y3" s="1" t="s">
        <v>2</v>
      </c>
    </row>
    <row r="4" spans="1:25" s="1" customFormat="1" ht="15" customHeight="1">
      <c r="M4" s="2"/>
      <c r="N4" s="2"/>
      <c r="O4" s="2"/>
      <c r="P4" s="3"/>
      <c r="Q4" s="4"/>
      <c r="R4" s="4"/>
      <c r="S4" s="4"/>
      <c r="T4" s="4"/>
      <c r="U4" s="4"/>
      <c r="W4" s="7" t="s">
        <v>3</v>
      </c>
      <c r="Y4" s="1" t="s">
        <v>4</v>
      </c>
    </row>
    <row r="5" spans="1:25" s="1" customFormat="1" ht="15" customHeight="1">
      <c r="M5" s="2"/>
      <c r="N5" s="2"/>
      <c r="O5" s="2"/>
      <c r="P5" s="3"/>
      <c r="Q5" s="4"/>
      <c r="R5" s="4"/>
      <c r="S5" s="4"/>
      <c r="T5" s="4"/>
      <c r="U5" s="4"/>
      <c r="W5" s="7" t="s">
        <v>5</v>
      </c>
    </row>
    <row r="6" spans="1:25" s="1" customFormat="1" ht="15" customHeight="1">
      <c r="M6" s="2"/>
      <c r="N6" s="2"/>
      <c r="O6" s="2"/>
      <c r="P6" s="3"/>
      <c r="Q6" s="4"/>
      <c r="R6" s="4"/>
      <c r="S6" s="4"/>
      <c r="T6" s="4"/>
      <c r="U6" s="4"/>
      <c r="W6" s="7" t="s">
        <v>6</v>
      </c>
    </row>
    <row r="7" spans="1:25" s="1" customFormat="1" ht="15" customHeight="1">
      <c r="M7" s="2"/>
      <c r="N7" s="2"/>
      <c r="O7" s="2"/>
      <c r="P7" s="3"/>
      <c r="Q7" s="4"/>
      <c r="R7" s="4"/>
      <c r="S7" s="4"/>
      <c r="T7" s="4"/>
      <c r="U7" s="4"/>
      <c r="W7" s="7"/>
    </row>
    <row r="8" spans="1:25" s="1" customFormat="1" ht="15" customHeight="1"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s="1" customFormat="1" ht="15" customHeight="1">
      <c r="D9" s="9"/>
    </row>
    <row r="10" spans="1:25" s="1" customFormat="1" ht="15" customHeight="1">
      <c r="D10" s="2"/>
    </row>
    <row r="11" spans="1:25" s="1" customFormat="1" ht="15" customHeight="1">
      <c r="D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s="1" customFormat="1" ht="15" customHeight="1">
      <c r="C12" s="9"/>
      <c r="D12" s="2"/>
    </row>
    <row r="13" spans="1:25" s="1" customFormat="1" ht="15" customHeight="1">
      <c r="A13" s="1" t="s">
        <v>7</v>
      </c>
      <c r="D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s="1" customFormat="1" ht="15" customHeight="1">
      <c r="B14" s="9"/>
      <c r="D14" s="2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s="1" customFormat="1" ht="15" customHeight="1">
      <c r="B15" s="12"/>
      <c r="C15" s="10"/>
      <c r="D15" s="2"/>
      <c r="E15" s="11"/>
      <c r="F15" s="11"/>
      <c r="G15" s="13"/>
      <c r="H15" s="11"/>
      <c r="I15" s="11"/>
      <c r="J15" s="11"/>
      <c r="K15" s="11"/>
      <c r="L15" s="11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spans="1:25" s="1" customFormat="1" ht="15" customHeight="1">
      <c r="B16" s="9" t="s">
        <v>8</v>
      </c>
      <c r="C16" s="10"/>
      <c r="D16" s="2"/>
      <c r="E16" s="13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8" spans="2:2" s="1" customFormat="1" ht="15" customHeight="1">
      <c r="B18" s="14" t="s">
        <v>9</v>
      </c>
    </row>
    <row r="33" spans="2:33" s="1" customFormat="1" ht="15" customHeight="1">
      <c r="B33" s="10" t="s">
        <v>10</v>
      </c>
      <c r="M33" s="2"/>
      <c r="N33" s="2"/>
      <c r="T33" s="9"/>
      <c r="Z33" s="9"/>
      <c r="AA33" s="9"/>
      <c r="AB33" s="9"/>
      <c r="AC33" s="9"/>
      <c r="AD33" s="9"/>
      <c r="AE33" s="9"/>
      <c r="AF33" s="9"/>
      <c r="AG33" s="9"/>
    </row>
    <row r="34" spans="2:33" s="1" customFormat="1" ht="15" customHeight="1">
      <c r="B34" s="10" t="s">
        <v>876</v>
      </c>
      <c r="M34" s="2"/>
      <c r="N34" s="2"/>
      <c r="Z34" s="9"/>
      <c r="AA34" s="9"/>
      <c r="AB34" s="9"/>
      <c r="AC34" s="9"/>
      <c r="AD34" s="9"/>
      <c r="AE34" s="9"/>
      <c r="AF34" s="9"/>
      <c r="AG34" s="9"/>
    </row>
    <row r="35" spans="2:33" s="1" customFormat="1" ht="15" customHeight="1">
      <c r="Z35" s="9"/>
      <c r="AA35" s="9"/>
      <c r="AB35" s="9"/>
      <c r="AC35" s="9"/>
      <c r="AD35" s="9"/>
      <c r="AE35" s="9"/>
      <c r="AF35" s="9"/>
      <c r="AG35" s="9"/>
    </row>
    <row r="36" spans="2:33" s="1" customFormat="1" ht="15" customHeight="1">
      <c r="B36" s="10" t="s">
        <v>986</v>
      </c>
      <c r="Z36" s="9"/>
      <c r="AA36" s="9"/>
      <c r="AB36" s="9"/>
      <c r="AC36" s="9"/>
      <c r="AE36" s="15"/>
      <c r="AF36" s="15" t="s">
        <v>11</v>
      </c>
      <c r="AG36" s="53" t="s">
        <v>877</v>
      </c>
    </row>
    <row r="37" spans="2:33" s="1" customFormat="1" ht="80.099999999999994" customHeight="1">
      <c r="B37" s="17" t="s">
        <v>12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S37" s="9"/>
      <c r="W37" s="16"/>
      <c r="AA37" s="4"/>
      <c r="AC37" s="4"/>
      <c r="AE37" s="18" t="s">
        <v>13</v>
      </c>
    </row>
  </sheetData>
  <hyperlinks>
    <hyperlink ref="AG36" r:id="rId1" xr:uid="{00000000-0004-0000-0000-000000000000}"/>
  </hyperlinks>
  <pageMargins left="0.23622047244094491" right="0" top="1.1811023622047245" bottom="0.9838582677165354" header="0.78740157480314954" footer="0.59015748031496063"/>
  <pageSetup paperSize="9" scale="80" fitToWidth="0" fitToHeight="0" orientation="landscape" horizontalDpi="4294967293" verticalDpi="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CB01E-8352-4501-A961-FEAB707FDB21}">
  <sheetPr>
    <tabColor rgb="FFFF3399"/>
  </sheetPr>
  <dimension ref="A1:AB630"/>
  <sheetViews>
    <sheetView topLeftCell="A250" zoomScaleNormal="100" workbookViewId="0">
      <selection activeCell="R260" sqref="R260"/>
    </sheetView>
  </sheetViews>
  <sheetFormatPr baseColWidth="10" defaultColWidth="11" defaultRowHeight="15"/>
  <cols>
    <col min="1" max="1" width="18" style="33" customWidth="1"/>
    <col min="2" max="2" width="11" style="33"/>
    <col min="3" max="4" width="11" style="51"/>
    <col min="5" max="5" width="8.875" style="68" customWidth="1"/>
    <col min="6" max="10" width="6.75" style="68" customWidth="1"/>
    <col min="11" max="12" width="6.75" style="68" hidden="1" customWidth="1"/>
    <col min="13" max="13" width="6.75" style="52" customWidth="1"/>
    <col min="14" max="14" width="6.75" style="33" customWidth="1"/>
    <col min="15" max="17" width="11" style="33"/>
    <col min="18" max="19" width="11" style="51"/>
    <col min="20" max="25" width="6.5" style="68" customWidth="1"/>
    <col min="26" max="27" width="6.5" style="68" hidden="1" customWidth="1"/>
    <col min="28" max="28" width="6.5" style="77" customWidth="1"/>
    <col min="29" max="16384" width="11" style="41"/>
  </cols>
  <sheetData>
    <row r="1" spans="1:28" ht="21.75" customHeight="1">
      <c r="A1" s="34" t="s">
        <v>988</v>
      </c>
      <c r="B1" s="35"/>
      <c r="C1" s="36"/>
      <c r="D1" s="35"/>
      <c r="E1" s="57"/>
      <c r="F1" s="58"/>
      <c r="G1" s="59"/>
      <c r="H1" s="60"/>
      <c r="I1" s="60"/>
      <c r="J1" s="60"/>
      <c r="K1" s="60"/>
      <c r="L1" s="60"/>
      <c r="M1" s="37"/>
      <c r="N1" s="38" t="s">
        <v>989</v>
      </c>
      <c r="O1" s="39"/>
      <c r="P1" s="22"/>
      <c r="Q1" s="40"/>
      <c r="R1" s="40"/>
      <c r="S1" s="40"/>
      <c r="T1" s="70"/>
      <c r="U1" s="71"/>
      <c r="V1" s="58"/>
      <c r="W1" s="58"/>
      <c r="X1" s="58"/>
      <c r="Y1" s="58"/>
      <c r="Z1" s="58"/>
      <c r="AA1" s="58"/>
      <c r="AB1" s="72"/>
    </row>
    <row r="2" spans="1:28" ht="68.25" customHeight="1">
      <c r="A2" s="32" t="s">
        <v>14</v>
      </c>
      <c r="B2" s="35" t="s">
        <v>15</v>
      </c>
      <c r="C2" s="36" t="s">
        <v>15</v>
      </c>
      <c r="D2" s="42" t="s">
        <v>15</v>
      </c>
      <c r="E2" s="61" t="s">
        <v>990</v>
      </c>
      <c r="F2" s="62" t="s">
        <v>924</v>
      </c>
      <c r="G2" s="63" t="s">
        <v>1001</v>
      </c>
      <c r="H2" s="61" t="s">
        <v>916</v>
      </c>
      <c r="I2" s="61" t="s">
        <v>1012</v>
      </c>
      <c r="J2" s="61"/>
      <c r="K2" s="61"/>
      <c r="L2" s="61"/>
      <c r="M2" s="43" t="s">
        <v>16</v>
      </c>
      <c r="N2" s="44" t="s">
        <v>17</v>
      </c>
      <c r="O2" s="25" t="s">
        <v>18</v>
      </c>
      <c r="P2" s="22"/>
      <c r="Q2" s="45" t="s">
        <v>15</v>
      </c>
      <c r="R2" s="45" t="s">
        <v>15</v>
      </c>
      <c r="S2" s="42" t="s">
        <v>15</v>
      </c>
      <c r="T2" s="61" t="s">
        <v>990</v>
      </c>
      <c r="U2" s="62" t="s">
        <v>924</v>
      </c>
      <c r="V2" s="63" t="s">
        <v>1001</v>
      </c>
      <c r="W2" s="63" t="s">
        <v>916</v>
      </c>
      <c r="X2" s="63" t="s">
        <v>1012</v>
      </c>
      <c r="Y2" s="63"/>
      <c r="Z2" s="61"/>
      <c r="AA2" s="61"/>
      <c r="AB2" s="73" t="s">
        <v>16</v>
      </c>
    </row>
    <row r="3" spans="1:28" ht="52.9" customHeight="1">
      <c r="A3" s="21"/>
      <c r="B3" s="46" t="s">
        <v>19</v>
      </c>
      <c r="C3" s="46">
        <v>2025</v>
      </c>
      <c r="D3" s="46">
        <v>2024</v>
      </c>
      <c r="E3" s="64" t="s">
        <v>991</v>
      </c>
      <c r="F3" s="65" t="s">
        <v>992</v>
      </c>
      <c r="G3" s="66" t="s">
        <v>1002</v>
      </c>
      <c r="H3" s="67" t="s">
        <v>1013</v>
      </c>
      <c r="I3" s="67" t="s">
        <v>1014</v>
      </c>
      <c r="J3" s="67"/>
      <c r="K3" s="67"/>
      <c r="L3" s="67"/>
      <c r="M3" s="47">
        <v>2025</v>
      </c>
      <c r="N3" s="31" t="s">
        <v>20</v>
      </c>
      <c r="O3" s="21" t="s">
        <v>21</v>
      </c>
      <c r="P3" s="22"/>
      <c r="Q3" s="23" t="s">
        <v>19</v>
      </c>
      <c r="R3" s="46">
        <v>2025</v>
      </c>
      <c r="S3" s="46">
        <v>2024</v>
      </c>
      <c r="T3" s="64" t="s">
        <v>991</v>
      </c>
      <c r="U3" s="65" t="s">
        <v>992</v>
      </c>
      <c r="V3" s="66" t="s">
        <v>1002</v>
      </c>
      <c r="W3" s="66" t="s">
        <v>1015</v>
      </c>
      <c r="X3" s="66" t="s">
        <v>1016</v>
      </c>
      <c r="Y3" s="66"/>
      <c r="Z3" s="67"/>
      <c r="AA3" s="67"/>
      <c r="AB3" s="74">
        <v>2025</v>
      </c>
    </row>
    <row r="4" spans="1:28" ht="15.75" customHeight="1">
      <c r="A4" s="32" t="s">
        <v>22</v>
      </c>
      <c r="B4" s="26">
        <f>D4+C4</f>
        <v>2662</v>
      </c>
      <c r="C4" s="26">
        <f>E4+F4+G4+H4+M4+I4+J4</f>
        <v>0</v>
      </c>
      <c r="D4" s="26">
        <v>2662</v>
      </c>
      <c r="E4" s="60"/>
      <c r="F4" s="58"/>
      <c r="G4" s="59"/>
      <c r="H4" s="60"/>
      <c r="I4" s="60"/>
      <c r="J4" s="60"/>
      <c r="K4" s="60"/>
      <c r="L4" s="60"/>
      <c r="M4" s="24"/>
      <c r="N4" s="31"/>
      <c r="O4" s="25" t="s">
        <v>23</v>
      </c>
      <c r="P4" s="22" t="s">
        <v>24</v>
      </c>
      <c r="Q4" s="26">
        <f>S4+R4</f>
        <v>637</v>
      </c>
      <c r="R4" s="26">
        <f t="shared" ref="R4:R52" si="0">T4+U4+V4+AB4+W4+X4+Y4+Z4+AA4</f>
        <v>0</v>
      </c>
      <c r="S4" s="26">
        <v>637</v>
      </c>
      <c r="T4" s="58"/>
      <c r="U4" s="58"/>
      <c r="V4" s="58"/>
      <c r="W4" s="58"/>
      <c r="X4" s="58"/>
      <c r="Y4" s="58"/>
      <c r="Z4" s="58"/>
      <c r="AA4" s="58"/>
      <c r="AB4" s="75"/>
    </row>
    <row r="5" spans="1:28" ht="15.75" customHeight="1">
      <c r="A5" s="32" t="s">
        <v>25</v>
      </c>
      <c r="B5" s="26">
        <f t="shared" ref="B5:B68" si="1">D5+C5</f>
        <v>950</v>
      </c>
      <c r="C5" s="26">
        <f t="shared" ref="C5:C69" si="2">E5+F5+G5+H5+M5+I5+J5</f>
        <v>0</v>
      </c>
      <c r="D5" s="26">
        <v>950</v>
      </c>
      <c r="E5" s="60"/>
      <c r="F5" s="58"/>
      <c r="G5" s="59"/>
      <c r="H5" s="60"/>
      <c r="I5" s="60"/>
      <c r="J5" s="60"/>
      <c r="K5" s="60"/>
      <c r="L5" s="60"/>
      <c r="M5" s="24"/>
      <c r="N5" s="31"/>
      <c r="O5" s="25" t="s">
        <v>26</v>
      </c>
      <c r="P5" s="22" t="s">
        <v>24</v>
      </c>
      <c r="Q5" s="26">
        <f t="shared" ref="Q5:Q68" si="3">S5+R5</f>
        <v>868</v>
      </c>
      <c r="R5" s="26">
        <f t="shared" si="0"/>
        <v>0</v>
      </c>
      <c r="S5" s="26">
        <v>868</v>
      </c>
      <c r="T5" s="58"/>
      <c r="U5" s="58"/>
      <c r="V5" s="58"/>
      <c r="W5" s="58"/>
      <c r="X5" s="58"/>
      <c r="Y5" s="58"/>
      <c r="Z5" s="58"/>
      <c r="AA5" s="58"/>
      <c r="AB5" s="75"/>
    </row>
    <row r="6" spans="1:28" ht="15.75" customHeight="1">
      <c r="A6" s="32" t="s">
        <v>897</v>
      </c>
      <c r="B6" s="26">
        <f t="shared" si="1"/>
        <v>306</v>
      </c>
      <c r="C6" s="26">
        <f t="shared" si="2"/>
        <v>32</v>
      </c>
      <c r="D6" s="26">
        <v>274</v>
      </c>
      <c r="E6" s="60"/>
      <c r="F6" s="58"/>
      <c r="G6" s="59"/>
      <c r="H6" s="60"/>
      <c r="I6" s="60">
        <v>32</v>
      </c>
      <c r="J6" s="60"/>
      <c r="K6" s="60"/>
      <c r="L6" s="60"/>
      <c r="M6" s="24"/>
      <c r="N6" s="31"/>
      <c r="O6" s="25" t="s">
        <v>898</v>
      </c>
      <c r="P6" s="22"/>
      <c r="Q6" s="26">
        <f t="shared" si="3"/>
        <v>246</v>
      </c>
      <c r="R6" s="26">
        <f t="shared" si="0"/>
        <v>0</v>
      </c>
      <c r="S6" s="26">
        <v>246</v>
      </c>
      <c r="T6" s="58"/>
      <c r="U6" s="58"/>
      <c r="V6" s="58"/>
      <c r="W6" s="58"/>
      <c r="X6" s="58"/>
      <c r="Y6" s="58"/>
      <c r="Z6" s="58"/>
      <c r="AA6" s="58"/>
      <c r="AB6" s="75"/>
    </row>
    <row r="7" spans="1:28" ht="14.1" customHeight="1">
      <c r="A7" s="25" t="s">
        <v>27</v>
      </c>
      <c r="B7" s="26">
        <f t="shared" si="1"/>
        <v>2281</v>
      </c>
      <c r="C7" s="26">
        <f t="shared" si="2"/>
        <v>0</v>
      </c>
      <c r="D7" s="26">
        <v>2281</v>
      </c>
      <c r="E7" s="57"/>
      <c r="F7" s="58"/>
      <c r="G7" s="59"/>
      <c r="H7" s="60"/>
      <c r="I7" s="60"/>
      <c r="J7" s="60"/>
      <c r="K7" s="60"/>
      <c r="L7" s="60"/>
      <c r="M7" s="24"/>
      <c r="N7" s="31"/>
      <c r="O7" s="32" t="s">
        <v>28</v>
      </c>
      <c r="P7" s="22" t="s">
        <v>24</v>
      </c>
      <c r="Q7" s="26">
        <f t="shared" si="3"/>
        <v>1494</v>
      </c>
      <c r="R7" s="26">
        <f t="shared" si="0"/>
        <v>0</v>
      </c>
      <c r="S7" s="26">
        <v>1494</v>
      </c>
      <c r="T7" s="58"/>
      <c r="U7" s="58"/>
      <c r="V7" s="58"/>
      <c r="W7" s="58"/>
      <c r="X7" s="58"/>
      <c r="Y7" s="58"/>
      <c r="Z7" s="58"/>
      <c r="AA7" s="58"/>
      <c r="AB7" s="75"/>
    </row>
    <row r="8" spans="1:28" ht="13.5" customHeight="1">
      <c r="A8" s="32" t="s">
        <v>29</v>
      </c>
      <c r="B8" s="26">
        <f t="shared" si="1"/>
        <v>425</v>
      </c>
      <c r="C8" s="26">
        <f t="shared" si="2"/>
        <v>0</v>
      </c>
      <c r="D8" s="26">
        <v>425</v>
      </c>
      <c r="E8" s="60"/>
      <c r="F8" s="58"/>
      <c r="G8" s="59"/>
      <c r="H8" s="60"/>
      <c r="I8" s="60"/>
      <c r="J8" s="60"/>
      <c r="K8" s="60"/>
      <c r="L8" s="60"/>
      <c r="M8" s="24"/>
      <c r="N8" s="31"/>
      <c r="O8" s="25" t="s">
        <v>30</v>
      </c>
      <c r="P8" s="22"/>
      <c r="Q8" s="26">
        <f t="shared" si="3"/>
        <v>367</v>
      </c>
      <c r="R8" s="26">
        <f t="shared" si="0"/>
        <v>0</v>
      </c>
      <c r="S8" s="26">
        <v>367</v>
      </c>
      <c r="T8" s="58"/>
      <c r="U8" s="58"/>
      <c r="V8" s="58"/>
      <c r="W8" s="58"/>
      <c r="X8" s="58"/>
      <c r="Y8" s="58"/>
      <c r="Z8" s="58"/>
      <c r="AA8" s="58"/>
      <c r="AB8" s="75"/>
    </row>
    <row r="9" spans="1:28" ht="13.5" customHeight="1">
      <c r="A9" s="32" t="s">
        <v>31</v>
      </c>
      <c r="B9" s="26">
        <f t="shared" si="1"/>
        <v>230</v>
      </c>
      <c r="C9" s="26">
        <f t="shared" si="2"/>
        <v>0</v>
      </c>
      <c r="D9" s="26">
        <v>230</v>
      </c>
      <c r="E9" s="60"/>
      <c r="F9" s="58"/>
      <c r="G9" s="59"/>
      <c r="H9" s="60"/>
      <c r="I9" s="60"/>
      <c r="J9" s="60"/>
      <c r="K9" s="60"/>
      <c r="L9" s="60"/>
      <c r="M9" s="24"/>
      <c r="N9" s="31"/>
      <c r="O9" s="25" t="s">
        <v>32</v>
      </c>
      <c r="P9" s="22" t="s">
        <v>24</v>
      </c>
      <c r="Q9" s="26">
        <f t="shared" si="3"/>
        <v>230</v>
      </c>
      <c r="R9" s="26">
        <f t="shared" si="0"/>
        <v>0</v>
      </c>
      <c r="S9" s="26">
        <v>230</v>
      </c>
      <c r="T9" s="58"/>
      <c r="U9" s="58"/>
      <c r="V9" s="58"/>
      <c r="W9" s="58"/>
      <c r="X9" s="58"/>
      <c r="Y9" s="58"/>
      <c r="Z9" s="58"/>
      <c r="AA9" s="58"/>
      <c r="AB9" s="75"/>
    </row>
    <row r="10" spans="1:28" ht="13.5" customHeight="1">
      <c r="A10" s="48" t="s">
        <v>31</v>
      </c>
      <c r="B10" s="26">
        <f t="shared" si="1"/>
        <v>0</v>
      </c>
      <c r="C10" s="26">
        <f t="shared" si="2"/>
        <v>0</v>
      </c>
      <c r="D10" s="26">
        <v>0</v>
      </c>
      <c r="E10" s="60"/>
      <c r="F10" s="58"/>
      <c r="G10" s="59"/>
      <c r="H10" s="60"/>
      <c r="I10" s="60"/>
      <c r="J10" s="60"/>
      <c r="K10" s="60"/>
      <c r="L10" s="60"/>
      <c r="M10" s="24"/>
      <c r="N10" s="31"/>
      <c r="O10" s="25" t="s">
        <v>33</v>
      </c>
      <c r="P10" s="22" t="s">
        <v>24</v>
      </c>
      <c r="Q10" s="26">
        <f t="shared" si="3"/>
        <v>252</v>
      </c>
      <c r="R10" s="26">
        <f t="shared" si="0"/>
        <v>0</v>
      </c>
      <c r="S10" s="26">
        <v>252</v>
      </c>
      <c r="T10" s="58"/>
      <c r="U10" s="58"/>
      <c r="V10" s="58"/>
      <c r="W10" s="58"/>
      <c r="X10" s="58"/>
      <c r="Y10" s="58"/>
      <c r="Z10" s="58"/>
      <c r="AA10" s="58"/>
      <c r="AB10" s="75"/>
    </row>
    <row r="11" spans="1:28" ht="13.5" customHeight="1">
      <c r="A11" s="48" t="s">
        <v>34</v>
      </c>
      <c r="B11" s="26">
        <f t="shared" si="1"/>
        <v>0</v>
      </c>
      <c r="C11" s="26">
        <f t="shared" si="2"/>
        <v>0</v>
      </c>
      <c r="D11" s="26">
        <v>0</v>
      </c>
      <c r="E11" s="60"/>
      <c r="F11" s="58"/>
      <c r="G11" s="59"/>
      <c r="H11" s="60"/>
      <c r="I11" s="60"/>
      <c r="J11" s="60"/>
      <c r="K11" s="60"/>
      <c r="L11" s="60"/>
      <c r="M11" s="24"/>
      <c r="N11" s="31"/>
      <c r="O11" s="25" t="s">
        <v>36</v>
      </c>
      <c r="P11" s="22"/>
      <c r="Q11" s="213">
        <f t="shared" si="3"/>
        <v>2051</v>
      </c>
      <c r="R11" s="26">
        <f t="shared" si="0"/>
        <v>284</v>
      </c>
      <c r="S11" s="26">
        <v>1767</v>
      </c>
      <c r="T11" s="131"/>
      <c r="U11" s="131"/>
      <c r="V11" s="131"/>
      <c r="W11" s="131"/>
      <c r="X11" s="131">
        <v>64</v>
      </c>
      <c r="Y11" s="131"/>
      <c r="Z11" s="131"/>
      <c r="AA11" s="131"/>
      <c r="AB11" s="75">
        <v>220</v>
      </c>
    </row>
    <row r="12" spans="1:28" ht="13.5" customHeight="1">
      <c r="A12" s="25" t="s">
        <v>34</v>
      </c>
      <c r="B12" s="213">
        <f t="shared" si="1"/>
        <v>10173</v>
      </c>
      <c r="C12" s="213">
        <f t="shared" si="2"/>
        <v>410</v>
      </c>
      <c r="D12" s="26">
        <v>9763</v>
      </c>
      <c r="E12" s="131">
        <v>26</v>
      </c>
      <c r="F12" s="131"/>
      <c r="G12" s="131"/>
      <c r="H12" s="131"/>
      <c r="I12" s="131">
        <v>64</v>
      </c>
      <c r="J12" s="131"/>
      <c r="K12" s="131"/>
      <c r="L12" s="131"/>
      <c r="M12" s="31" t="s">
        <v>1044</v>
      </c>
      <c r="N12" s="31"/>
      <c r="O12" s="25" t="s">
        <v>35</v>
      </c>
      <c r="P12" s="22"/>
      <c r="Q12" s="26">
        <f t="shared" si="3"/>
        <v>81</v>
      </c>
      <c r="R12" s="26">
        <f t="shared" si="0"/>
        <v>0</v>
      </c>
      <c r="S12" s="26">
        <v>81</v>
      </c>
      <c r="T12" s="58"/>
      <c r="U12" s="58"/>
      <c r="V12" s="58"/>
      <c r="W12" s="58"/>
      <c r="X12" s="58"/>
      <c r="Y12" s="58"/>
      <c r="Z12" s="58"/>
      <c r="AA12" s="58"/>
      <c r="AB12" s="75"/>
    </row>
    <row r="13" spans="1:28" ht="13.5" customHeight="1">
      <c r="A13" s="48" t="s">
        <v>34</v>
      </c>
      <c r="B13" s="26">
        <f t="shared" si="1"/>
        <v>0</v>
      </c>
      <c r="C13" s="26">
        <f t="shared" si="2"/>
        <v>0</v>
      </c>
      <c r="D13" s="26"/>
      <c r="E13" s="131"/>
      <c r="F13" s="131"/>
      <c r="G13" s="131"/>
      <c r="H13" s="131"/>
      <c r="I13" s="131"/>
      <c r="J13" s="131"/>
      <c r="K13" s="131"/>
      <c r="L13" s="131"/>
      <c r="M13" s="31"/>
      <c r="N13" s="31"/>
      <c r="O13" s="25" t="s">
        <v>928</v>
      </c>
      <c r="P13" s="22"/>
      <c r="Q13" s="26">
        <f t="shared" si="3"/>
        <v>171</v>
      </c>
      <c r="R13" s="26">
        <f t="shared" si="0"/>
        <v>126</v>
      </c>
      <c r="S13" s="26">
        <v>45</v>
      </c>
      <c r="T13" s="58">
        <v>26</v>
      </c>
      <c r="U13" s="58"/>
      <c r="V13" s="58"/>
      <c r="W13" s="58"/>
      <c r="X13" s="58"/>
      <c r="Y13" s="58"/>
      <c r="Z13" s="58"/>
      <c r="AA13" s="58"/>
      <c r="AB13" s="75">
        <v>100</v>
      </c>
    </row>
    <row r="14" spans="1:28" ht="13.5" customHeight="1">
      <c r="A14" s="48" t="s">
        <v>34</v>
      </c>
      <c r="B14" s="26">
        <f t="shared" si="1"/>
        <v>0</v>
      </c>
      <c r="C14" s="26">
        <f t="shared" si="2"/>
        <v>0</v>
      </c>
      <c r="D14" s="26">
        <v>0</v>
      </c>
      <c r="E14" s="60"/>
      <c r="F14" s="58"/>
      <c r="G14" s="59"/>
      <c r="H14" s="60"/>
      <c r="I14" s="60"/>
      <c r="J14" s="60"/>
      <c r="K14" s="60"/>
      <c r="L14" s="60"/>
      <c r="M14" s="24"/>
      <c r="N14" s="31"/>
      <c r="O14" s="25" t="s">
        <v>40</v>
      </c>
      <c r="P14" s="22"/>
      <c r="Q14" s="26">
        <f t="shared" si="3"/>
        <v>2727</v>
      </c>
      <c r="R14" s="26">
        <f t="shared" si="0"/>
        <v>0</v>
      </c>
      <c r="S14" s="26">
        <v>2727</v>
      </c>
      <c r="T14" s="58"/>
      <c r="U14" s="58"/>
      <c r="V14" s="58"/>
      <c r="W14" s="58"/>
      <c r="X14" s="58"/>
      <c r="Y14" s="58"/>
      <c r="Z14" s="58"/>
      <c r="AA14" s="58"/>
      <c r="AB14" s="134"/>
    </row>
    <row r="15" spans="1:28" ht="14.1" customHeight="1">
      <c r="A15" s="48" t="s">
        <v>34</v>
      </c>
      <c r="B15" s="26">
        <f t="shared" si="1"/>
        <v>0</v>
      </c>
      <c r="C15" s="26">
        <f t="shared" si="2"/>
        <v>0</v>
      </c>
      <c r="D15" s="26">
        <v>0</v>
      </c>
      <c r="E15" s="60"/>
      <c r="F15" s="58"/>
      <c r="G15" s="59"/>
      <c r="H15" s="60"/>
      <c r="I15" s="60"/>
      <c r="J15" s="60"/>
      <c r="K15" s="60"/>
      <c r="L15" s="60"/>
      <c r="M15" s="24"/>
      <c r="N15" s="31"/>
      <c r="O15" s="25" t="s">
        <v>39</v>
      </c>
      <c r="P15" s="22"/>
      <c r="Q15" s="26">
        <f t="shared" si="3"/>
        <v>2260</v>
      </c>
      <c r="R15" s="26">
        <f t="shared" si="0"/>
        <v>0</v>
      </c>
      <c r="S15" s="26">
        <v>2260</v>
      </c>
      <c r="T15" s="58"/>
      <c r="U15" s="58"/>
      <c r="V15" s="58"/>
      <c r="W15" s="58"/>
      <c r="X15" s="58"/>
      <c r="Y15" s="58"/>
      <c r="Z15" s="58"/>
      <c r="AA15" s="58"/>
      <c r="AB15" s="75"/>
    </row>
    <row r="16" spans="1:28" ht="14.1" customHeight="1">
      <c r="A16" s="48" t="s">
        <v>34</v>
      </c>
      <c r="B16" s="26">
        <f t="shared" si="1"/>
        <v>0</v>
      </c>
      <c r="C16" s="26">
        <f t="shared" si="2"/>
        <v>0</v>
      </c>
      <c r="D16" s="26">
        <v>0</v>
      </c>
      <c r="E16" s="60"/>
      <c r="F16" s="58"/>
      <c r="G16" s="59"/>
      <c r="H16" s="60"/>
      <c r="I16" s="60"/>
      <c r="J16" s="60"/>
      <c r="K16" s="60"/>
      <c r="L16" s="60"/>
      <c r="M16" s="24"/>
      <c r="N16" s="31"/>
      <c r="O16" s="25" t="s">
        <v>38</v>
      </c>
      <c r="P16" s="22" t="s">
        <v>24</v>
      </c>
      <c r="Q16" s="26">
        <f t="shared" si="3"/>
        <v>1262</v>
      </c>
      <c r="R16" s="26">
        <f t="shared" si="0"/>
        <v>0</v>
      </c>
      <c r="S16" s="26">
        <v>1262</v>
      </c>
      <c r="T16" s="58"/>
      <c r="U16" s="58"/>
      <c r="V16" s="58"/>
      <c r="W16" s="58"/>
      <c r="X16" s="58"/>
      <c r="Y16" s="58"/>
      <c r="Z16" s="58"/>
      <c r="AA16" s="58"/>
      <c r="AB16" s="75"/>
    </row>
    <row r="17" spans="1:28" ht="14.1" customHeight="1">
      <c r="A17" s="48" t="s">
        <v>34</v>
      </c>
      <c r="B17" s="26">
        <f t="shared" si="1"/>
        <v>0</v>
      </c>
      <c r="C17" s="26">
        <f t="shared" si="2"/>
        <v>0</v>
      </c>
      <c r="D17" s="26">
        <v>0</v>
      </c>
      <c r="E17" s="60"/>
      <c r="F17" s="58"/>
      <c r="G17" s="59"/>
      <c r="H17" s="60"/>
      <c r="I17" s="60"/>
      <c r="J17" s="60"/>
      <c r="K17" s="60"/>
      <c r="L17" s="60"/>
      <c r="M17" s="24"/>
      <c r="N17" s="31"/>
      <c r="O17" s="25" t="s">
        <v>37</v>
      </c>
      <c r="P17" s="22" t="s">
        <v>24</v>
      </c>
      <c r="Q17" s="26">
        <f t="shared" si="3"/>
        <v>1167</v>
      </c>
      <c r="R17" s="26">
        <f t="shared" si="0"/>
        <v>0</v>
      </c>
      <c r="S17" s="26">
        <v>1167</v>
      </c>
      <c r="T17" s="58"/>
      <c r="U17" s="58"/>
      <c r="V17" s="58"/>
      <c r="W17" s="58"/>
      <c r="X17" s="58"/>
      <c r="Y17" s="58"/>
      <c r="Z17" s="58"/>
      <c r="AA17" s="58"/>
      <c r="AB17" s="75"/>
    </row>
    <row r="18" spans="1:28" ht="14.1" customHeight="1">
      <c r="A18" s="48" t="s">
        <v>34</v>
      </c>
      <c r="B18" s="26">
        <f t="shared" si="1"/>
        <v>0</v>
      </c>
      <c r="C18" s="26">
        <f t="shared" si="2"/>
        <v>0</v>
      </c>
      <c r="D18" s="26">
        <v>0</v>
      </c>
      <c r="E18" s="60"/>
      <c r="F18" s="58"/>
      <c r="G18" s="59"/>
      <c r="H18" s="60"/>
      <c r="I18" s="60"/>
      <c r="J18" s="60"/>
      <c r="K18" s="60"/>
      <c r="L18" s="60"/>
      <c r="M18" s="24"/>
      <c r="N18" s="31"/>
      <c r="O18" s="25" t="s">
        <v>41</v>
      </c>
      <c r="P18" s="22"/>
      <c r="Q18" s="26">
        <f t="shared" si="3"/>
        <v>456</v>
      </c>
      <c r="R18" s="26">
        <f t="shared" si="0"/>
        <v>0</v>
      </c>
      <c r="S18" s="26">
        <v>456</v>
      </c>
      <c r="T18" s="58"/>
      <c r="U18" s="58"/>
      <c r="V18" s="58"/>
      <c r="W18" s="58"/>
      <c r="X18" s="58"/>
      <c r="Y18" s="58"/>
      <c r="Z18" s="58"/>
      <c r="AA18" s="58"/>
      <c r="AB18" s="75"/>
    </row>
    <row r="19" spans="1:28" ht="14.1" customHeight="1">
      <c r="A19" s="25" t="s">
        <v>42</v>
      </c>
      <c r="B19" s="26">
        <f t="shared" si="1"/>
        <v>1115</v>
      </c>
      <c r="C19" s="26">
        <f t="shared" si="2"/>
        <v>0</v>
      </c>
      <c r="D19" s="26">
        <v>1115</v>
      </c>
      <c r="E19" s="60"/>
      <c r="F19" s="58"/>
      <c r="G19" s="59"/>
      <c r="H19" s="60"/>
      <c r="I19" s="60"/>
      <c r="J19" s="60"/>
      <c r="K19" s="60"/>
      <c r="L19" s="60"/>
      <c r="M19" s="24"/>
      <c r="N19" s="31"/>
      <c r="O19" s="25" t="s">
        <v>43</v>
      </c>
      <c r="P19" s="22" t="s">
        <v>24</v>
      </c>
      <c r="Q19" s="26">
        <f t="shared" si="3"/>
        <v>51</v>
      </c>
      <c r="R19" s="26">
        <f t="shared" si="0"/>
        <v>0</v>
      </c>
      <c r="S19" s="26">
        <v>51</v>
      </c>
      <c r="T19" s="58"/>
      <c r="U19" s="58"/>
      <c r="V19" s="58"/>
      <c r="W19" s="58"/>
      <c r="X19" s="58"/>
      <c r="Y19" s="58"/>
      <c r="Z19" s="58"/>
      <c r="AA19" s="58"/>
      <c r="AB19" s="75"/>
    </row>
    <row r="20" spans="1:28" ht="14.1" customHeight="1">
      <c r="A20" s="48" t="s">
        <v>42</v>
      </c>
      <c r="B20" s="26">
        <f t="shared" si="1"/>
        <v>0</v>
      </c>
      <c r="C20" s="26">
        <f t="shared" si="2"/>
        <v>0</v>
      </c>
      <c r="D20" s="26">
        <v>0</v>
      </c>
      <c r="E20" s="60"/>
      <c r="F20" s="58"/>
      <c r="G20" s="59"/>
      <c r="H20" s="60"/>
      <c r="I20" s="60"/>
      <c r="J20" s="60"/>
      <c r="K20" s="60"/>
      <c r="L20" s="60"/>
      <c r="M20" s="24"/>
      <c r="N20" s="31"/>
      <c r="O20" s="25" t="s">
        <v>44</v>
      </c>
      <c r="P20" s="22" t="s">
        <v>24</v>
      </c>
      <c r="Q20" s="26">
        <f t="shared" si="3"/>
        <v>1016</v>
      </c>
      <c r="R20" s="26">
        <f t="shared" si="0"/>
        <v>0</v>
      </c>
      <c r="S20" s="26">
        <v>1016</v>
      </c>
      <c r="T20" s="58"/>
      <c r="U20" s="58"/>
      <c r="V20" s="58"/>
      <c r="W20" s="58"/>
      <c r="X20" s="58"/>
      <c r="Y20" s="58"/>
      <c r="Z20" s="58"/>
      <c r="AA20" s="58"/>
      <c r="AB20" s="75"/>
    </row>
    <row r="21" spans="1:28" ht="14.1" customHeight="1">
      <c r="A21" s="25" t="s">
        <v>49</v>
      </c>
      <c r="B21" s="26">
        <f t="shared" si="1"/>
        <v>151</v>
      </c>
      <c r="C21" s="26">
        <f t="shared" si="2"/>
        <v>0</v>
      </c>
      <c r="D21" s="26">
        <v>151</v>
      </c>
      <c r="E21" s="60"/>
      <c r="F21" s="58"/>
      <c r="G21" s="59"/>
      <c r="H21" s="60"/>
      <c r="I21" s="60"/>
      <c r="J21" s="60"/>
      <c r="K21" s="60"/>
      <c r="L21" s="60"/>
      <c r="M21" s="24"/>
      <c r="N21" s="31"/>
      <c r="O21" s="25" t="s">
        <v>50</v>
      </c>
      <c r="P21" s="22" t="s">
        <v>24</v>
      </c>
      <c r="Q21" s="26">
        <f t="shared" si="3"/>
        <v>186</v>
      </c>
      <c r="R21" s="26">
        <f t="shared" si="0"/>
        <v>0</v>
      </c>
      <c r="S21" s="26">
        <v>186</v>
      </c>
      <c r="T21" s="58"/>
      <c r="U21" s="58"/>
      <c r="V21" s="58"/>
      <c r="W21" s="58"/>
      <c r="X21" s="58"/>
      <c r="Y21" s="58"/>
      <c r="Z21" s="58"/>
      <c r="AA21" s="58"/>
      <c r="AB21" s="75"/>
    </row>
    <row r="22" spans="1:28" ht="14.1" customHeight="1">
      <c r="A22" s="48" t="s">
        <v>49</v>
      </c>
      <c r="B22" s="26">
        <f t="shared" si="1"/>
        <v>0</v>
      </c>
      <c r="C22" s="26">
        <f t="shared" si="2"/>
        <v>0</v>
      </c>
      <c r="D22" s="26">
        <v>0</v>
      </c>
      <c r="E22" s="60"/>
      <c r="F22" s="58"/>
      <c r="G22" s="59"/>
      <c r="H22" s="60"/>
      <c r="I22" s="60"/>
      <c r="J22" s="60"/>
      <c r="K22" s="60"/>
      <c r="L22" s="60"/>
      <c r="M22" s="24"/>
      <c r="N22" s="31"/>
      <c r="O22" s="25" t="s">
        <v>52</v>
      </c>
      <c r="P22" s="22" t="s">
        <v>24</v>
      </c>
      <c r="Q22" s="26">
        <f t="shared" si="3"/>
        <v>222</v>
      </c>
      <c r="R22" s="26">
        <f t="shared" si="0"/>
        <v>0</v>
      </c>
      <c r="S22" s="26">
        <v>222</v>
      </c>
      <c r="T22" s="58"/>
      <c r="U22" s="58"/>
      <c r="V22" s="58"/>
      <c r="W22" s="58"/>
      <c r="X22" s="58"/>
      <c r="Y22" s="58"/>
      <c r="Z22" s="58"/>
      <c r="AA22" s="58"/>
      <c r="AB22" s="75"/>
    </row>
    <row r="23" spans="1:28" ht="14.1" customHeight="1">
      <c r="A23" s="48" t="s">
        <v>49</v>
      </c>
      <c r="B23" s="26">
        <f t="shared" si="1"/>
        <v>0</v>
      </c>
      <c r="C23" s="26">
        <f t="shared" si="2"/>
        <v>0</v>
      </c>
      <c r="D23" s="26">
        <v>0</v>
      </c>
      <c r="E23" s="60"/>
      <c r="F23" s="58"/>
      <c r="G23" s="59"/>
      <c r="H23" s="60"/>
      <c r="I23" s="60"/>
      <c r="J23" s="60"/>
      <c r="K23" s="60"/>
      <c r="L23" s="60"/>
      <c r="M23" s="24"/>
      <c r="N23" s="31"/>
      <c r="O23" s="25" t="s">
        <v>51</v>
      </c>
      <c r="P23" s="22" t="s">
        <v>24</v>
      </c>
      <c r="Q23" s="26">
        <f t="shared" si="3"/>
        <v>174</v>
      </c>
      <c r="R23" s="26">
        <f t="shared" si="0"/>
        <v>0</v>
      </c>
      <c r="S23" s="26">
        <v>174</v>
      </c>
      <c r="T23" s="58"/>
      <c r="U23" s="58"/>
      <c r="V23" s="58"/>
      <c r="W23" s="58"/>
      <c r="X23" s="58"/>
      <c r="Y23" s="58"/>
      <c r="Z23" s="58"/>
      <c r="AA23" s="58"/>
      <c r="AB23" s="75"/>
    </row>
    <row r="24" spans="1:28" ht="14.1" customHeight="1">
      <c r="A24" s="48" t="s">
        <v>49</v>
      </c>
      <c r="B24" s="26">
        <f t="shared" si="1"/>
        <v>0</v>
      </c>
      <c r="C24" s="26">
        <f t="shared" si="2"/>
        <v>0</v>
      </c>
      <c r="D24" s="26">
        <v>0</v>
      </c>
      <c r="E24" s="60"/>
      <c r="F24" s="58"/>
      <c r="G24" s="59"/>
      <c r="H24" s="60"/>
      <c r="I24" s="60"/>
      <c r="J24" s="60"/>
      <c r="K24" s="60"/>
      <c r="L24" s="60"/>
      <c r="M24" s="24"/>
      <c r="N24" s="31"/>
      <c r="O24" s="25" t="s">
        <v>53</v>
      </c>
      <c r="P24" s="22" t="s">
        <v>24</v>
      </c>
      <c r="Q24" s="26">
        <f t="shared" si="3"/>
        <v>151</v>
      </c>
      <c r="R24" s="26">
        <f t="shared" si="0"/>
        <v>0</v>
      </c>
      <c r="S24" s="26">
        <v>151</v>
      </c>
      <c r="T24" s="58"/>
      <c r="U24" s="58"/>
      <c r="V24" s="58"/>
      <c r="W24" s="58"/>
      <c r="X24" s="58"/>
      <c r="Y24" s="58"/>
      <c r="Z24" s="58"/>
      <c r="AA24" s="58"/>
      <c r="AB24" s="75"/>
    </row>
    <row r="25" spans="1:28" ht="14.1" customHeight="1">
      <c r="A25" s="25" t="s">
        <v>54</v>
      </c>
      <c r="B25" s="26">
        <f t="shared" si="1"/>
        <v>636</v>
      </c>
      <c r="C25" s="26">
        <f t="shared" si="2"/>
        <v>0</v>
      </c>
      <c r="D25" s="26">
        <v>636</v>
      </c>
      <c r="E25" s="60"/>
      <c r="F25" s="58"/>
      <c r="G25" s="59"/>
      <c r="H25" s="60"/>
      <c r="I25" s="60"/>
      <c r="J25" s="60"/>
      <c r="K25" s="60"/>
      <c r="L25" s="60"/>
      <c r="M25" s="24"/>
      <c r="N25" s="31"/>
      <c r="O25" s="25" t="s">
        <v>55</v>
      </c>
      <c r="P25" s="22"/>
      <c r="Q25" s="26">
        <f t="shared" si="3"/>
        <v>501</v>
      </c>
      <c r="R25" s="26">
        <f t="shared" si="0"/>
        <v>0</v>
      </c>
      <c r="S25" s="26">
        <v>501</v>
      </c>
      <c r="T25" s="58"/>
      <c r="U25" s="58"/>
      <c r="V25" s="58"/>
      <c r="W25" s="58"/>
      <c r="X25" s="58"/>
      <c r="Y25" s="58"/>
      <c r="Z25" s="58"/>
      <c r="AA25" s="58"/>
      <c r="AB25" s="75"/>
    </row>
    <row r="26" spans="1:28" ht="14.1" customHeight="1">
      <c r="A26" s="48" t="s">
        <v>54</v>
      </c>
      <c r="B26" s="26">
        <f t="shared" si="1"/>
        <v>0</v>
      </c>
      <c r="C26" s="26">
        <f t="shared" si="2"/>
        <v>0</v>
      </c>
      <c r="D26" s="26">
        <v>0</v>
      </c>
      <c r="E26" s="60"/>
      <c r="F26" s="58"/>
      <c r="G26" s="59"/>
      <c r="H26" s="60"/>
      <c r="I26" s="60"/>
      <c r="J26" s="60"/>
      <c r="K26" s="60"/>
      <c r="L26" s="60"/>
      <c r="M26" s="24"/>
      <c r="N26" s="31"/>
      <c r="O26" s="25" t="s">
        <v>56</v>
      </c>
      <c r="P26" s="22"/>
      <c r="Q26" s="26">
        <f t="shared" si="3"/>
        <v>135</v>
      </c>
      <c r="R26" s="26">
        <f t="shared" si="0"/>
        <v>0</v>
      </c>
      <c r="S26" s="26">
        <v>135</v>
      </c>
      <c r="T26" s="58"/>
      <c r="U26" s="58"/>
      <c r="V26" s="58"/>
      <c r="W26" s="58"/>
      <c r="X26" s="58"/>
      <c r="Y26" s="58"/>
      <c r="Z26" s="58"/>
      <c r="AA26" s="58"/>
      <c r="AB26" s="75"/>
    </row>
    <row r="27" spans="1:28" ht="14.1" customHeight="1">
      <c r="A27" s="25" t="s">
        <v>57</v>
      </c>
      <c r="B27" s="26">
        <f t="shared" si="1"/>
        <v>2057</v>
      </c>
      <c r="C27" s="26">
        <f t="shared" si="2"/>
        <v>24</v>
      </c>
      <c r="D27" s="26">
        <v>2033</v>
      </c>
      <c r="E27" s="57"/>
      <c r="F27" s="58"/>
      <c r="G27" s="59"/>
      <c r="H27" s="60">
        <v>24</v>
      </c>
      <c r="I27" s="60"/>
      <c r="J27" s="60"/>
      <c r="K27" s="60"/>
      <c r="L27" s="60"/>
      <c r="M27" s="24"/>
      <c r="N27" s="31"/>
      <c r="O27" s="25" t="s">
        <v>58</v>
      </c>
      <c r="P27" s="22"/>
      <c r="Q27" s="26">
        <f t="shared" si="3"/>
        <v>1155</v>
      </c>
      <c r="R27" s="26">
        <f t="shared" si="0"/>
        <v>0</v>
      </c>
      <c r="S27" s="26">
        <v>1155</v>
      </c>
      <c r="T27" s="58"/>
      <c r="U27" s="58"/>
      <c r="V27" s="58"/>
      <c r="W27" s="58"/>
      <c r="X27" s="58"/>
      <c r="Y27" s="58"/>
      <c r="Z27" s="58"/>
      <c r="AA27" s="58"/>
      <c r="AB27" s="75"/>
    </row>
    <row r="28" spans="1:28" s="50" customFormat="1" ht="14.1" customHeight="1">
      <c r="A28" s="48" t="s">
        <v>57</v>
      </c>
      <c r="B28" s="115"/>
      <c r="C28" s="115"/>
      <c r="D28" s="115"/>
      <c r="E28" s="133"/>
      <c r="F28" s="132"/>
      <c r="G28" s="133"/>
      <c r="H28" s="132"/>
      <c r="I28" s="132"/>
      <c r="J28" s="132"/>
      <c r="K28" s="132"/>
      <c r="L28" s="132"/>
      <c r="M28" s="117"/>
      <c r="N28" s="118"/>
      <c r="O28" s="49" t="s">
        <v>1018</v>
      </c>
      <c r="P28" s="119"/>
      <c r="Q28" s="26">
        <f t="shared" si="3"/>
        <v>24</v>
      </c>
      <c r="R28" s="26">
        <f t="shared" si="0"/>
        <v>24</v>
      </c>
      <c r="S28" s="115"/>
      <c r="T28" s="132"/>
      <c r="U28" s="132"/>
      <c r="V28" s="132"/>
      <c r="W28" s="60">
        <v>24</v>
      </c>
      <c r="X28" s="132"/>
      <c r="Y28" s="132"/>
      <c r="Z28" s="132"/>
      <c r="AA28" s="132"/>
      <c r="AB28" s="138"/>
    </row>
    <row r="29" spans="1:28" ht="14.1" customHeight="1">
      <c r="A29" s="32" t="s">
        <v>59</v>
      </c>
      <c r="B29" s="26">
        <f t="shared" si="1"/>
        <v>217</v>
      </c>
      <c r="C29" s="26">
        <f t="shared" si="2"/>
        <v>0</v>
      </c>
      <c r="D29" s="26">
        <v>217</v>
      </c>
      <c r="E29" s="60"/>
      <c r="F29" s="58"/>
      <c r="G29" s="59"/>
      <c r="H29" s="60"/>
      <c r="I29" s="60"/>
      <c r="J29" s="60"/>
      <c r="K29" s="60"/>
      <c r="L29" s="60"/>
      <c r="M29" s="24"/>
      <c r="N29" s="31"/>
      <c r="O29" s="25" t="s">
        <v>60</v>
      </c>
      <c r="P29" s="22" t="s">
        <v>24</v>
      </c>
      <c r="Q29" s="26">
        <f t="shared" si="3"/>
        <v>217</v>
      </c>
      <c r="R29" s="26">
        <f t="shared" si="0"/>
        <v>0</v>
      </c>
      <c r="S29" s="26">
        <v>217</v>
      </c>
      <c r="T29" s="58"/>
      <c r="U29" s="58"/>
      <c r="V29" s="58"/>
      <c r="W29" s="58"/>
      <c r="X29" s="58"/>
      <c r="Y29" s="58"/>
      <c r="Z29" s="58"/>
      <c r="AA29" s="58"/>
      <c r="AB29" s="75"/>
    </row>
    <row r="30" spans="1:28" ht="14.1" customHeight="1">
      <c r="A30" s="32" t="s">
        <v>61</v>
      </c>
      <c r="B30" s="26">
        <f t="shared" si="1"/>
        <v>171</v>
      </c>
      <c r="C30" s="26">
        <f t="shared" si="2"/>
        <v>0</v>
      </c>
      <c r="D30" s="26">
        <v>171</v>
      </c>
      <c r="E30" s="60"/>
      <c r="F30" s="58"/>
      <c r="G30" s="59"/>
      <c r="H30" s="60"/>
      <c r="I30" s="60"/>
      <c r="J30" s="60"/>
      <c r="K30" s="60"/>
      <c r="L30" s="60"/>
      <c r="M30" s="24"/>
      <c r="N30" s="31"/>
      <c r="O30" s="25" t="s">
        <v>62</v>
      </c>
      <c r="P30" s="22"/>
      <c r="Q30" s="26">
        <f t="shared" si="3"/>
        <v>171</v>
      </c>
      <c r="R30" s="26">
        <f t="shared" si="0"/>
        <v>0</v>
      </c>
      <c r="S30" s="26">
        <v>171</v>
      </c>
      <c r="T30" s="58"/>
      <c r="U30" s="58"/>
      <c r="V30" s="58"/>
      <c r="W30" s="58"/>
      <c r="X30" s="58"/>
      <c r="Y30" s="58"/>
      <c r="Z30" s="58"/>
      <c r="AA30" s="58"/>
      <c r="AB30" s="75"/>
    </row>
    <row r="31" spans="1:28" ht="14.1" customHeight="1">
      <c r="A31" s="25" t="s">
        <v>63</v>
      </c>
      <c r="B31" s="213">
        <f t="shared" si="1"/>
        <v>11032</v>
      </c>
      <c r="C31" s="26">
        <f t="shared" si="2"/>
        <v>0</v>
      </c>
      <c r="D31" s="26">
        <v>11032</v>
      </c>
      <c r="E31" s="60"/>
      <c r="F31" s="58"/>
      <c r="G31" s="59"/>
      <c r="H31" s="60"/>
      <c r="I31" s="60"/>
      <c r="J31" s="60"/>
      <c r="K31" s="60"/>
      <c r="L31" s="60"/>
      <c r="M31" s="24"/>
      <c r="N31" s="31" t="s">
        <v>20</v>
      </c>
      <c r="O31" s="25" t="s">
        <v>64</v>
      </c>
      <c r="P31" s="22" t="s">
        <v>24</v>
      </c>
      <c r="Q31" s="26">
        <f t="shared" si="3"/>
        <v>1003</v>
      </c>
      <c r="R31" s="26">
        <f t="shared" si="0"/>
        <v>0</v>
      </c>
      <c r="S31" s="26">
        <v>1003</v>
      </c>
      <c r="T31" s="58"/>
      <c r="U31" s="58"/>
      <c r="V31" s="58"/>
      <c r="W31" s="58"/>
      <c r="X31" s="58"/>
      <c r="Y31" s="58"/>
      <c r="Z31" s="58"/>
      <c r="AA31" s="58"/>
      <c r="AB31" s="75"/>
    </row>
    <row r="32" spans="1:28" ht="14.1" customHeight="1">
      <c r="A32" s="48" t="s">
        <v>63</v>
      </c>
      <c r="B32" s="26">
        <f t="shared" si="1"/>
        <v>0</v>
      </c>
      <c r="C32" s="26">
        <f t="shared" si="2"/>
        <v>0</v>
      </c>
      <c r="D32" s="26">
        <v>0</v>
      </c>
      <c r="E32" s="60"/>
      <c r="F32" s="58"/>
      <c r="G32" s="59"/>
      <c r="H32" s="60"/>
      <c r="I32" s="60"/>
      <c r="J32" s="60"/>
      <c r="K32" s="60"/>
      <c r="L32" s="60"/>
      <c r="M32" s="24"/>
      <c r="N32" s="31"/>
      <c r="O32" s="25" t="s">
        <v>65</v>
      </c>
      <c r="P32" s="22"/>
      <c r="Q32" s="26">
        <f t="shared" si="3"/>
        <v>1466</v>
      </c>
      <c r="R32" s="26">
        <f t="shared" si="0"/>
        <v>0</v>
      </c>
      <c r="S32" s="26">
        <v>1466</v>
      </c>
      <c r="T32" s="58"/>
      <c r="U32" s="58"/>
      <c r="V32" s="58"/>
      <c r="W32" s="58"/>
      <c r="X32" s="58"/>
      <c r="Y32" s="58"/>
      <c r="Z32" s="58"/>
      <c r="AA32" s="58"/>
      <c r="AB32" s="75"/>
    </row>
    <row r="33" spans="1:28" ht="14.1" customHeight="1">
      <c r="A33" s="25" t="s">
        <v>66</v>
      </c>
      <c r="B33" s="26">
        <f t="shared" si="1"/>
        <v>6209</v>
      </c>
      <c r="C33" s="26">
        <f t="shared" si="2"/>
        <v>0</v>
      </c>
      <c r="D33" s="26">
        <v>6209</v>
      </c>
      <c r="E33" s="60"/>
      <c r="F33" s="58"/>
      <c r="G33" s="59"/>
      <c r="H33" s="60"/>
      <c r="I33" s="60"/>
      <c r="J33" s="60"/>
      <c r="K33" s="60"/>
      <c r="L33" s="60"/>
      <c r="M33" s="24"/>
      <c r="N33" s="31" t="s">
        <v>20</v>
      </c>
      <c r="O33" s="25" t="s">
        <v>67</v>
      </c>
      <c r="P33" s="22"/>
      <c r="Q33" s="26">
        <f t="shared" si="3"/>
        <v>2758</v>
      </c>
      <c r="R33" s="26">
        <f t="shared" si="0"/>
        <v>0</v>
      </c>
      <c r="S33" s="26">
        <v>2758</v>
      </c>
      <c r="T33" s="58"/>
      <c r="U33" s="58"/>
      <c r="V33" s="58"/>
      <c r="W33" s="58"/>
      <c r="X33" s="58"/>
      <c r="Y33" s="58"/>
      <c r="Z33" s="58"/>
      <c r="AA33" s="58"/>
      <c r="AB33" s="75"/>
    </row>
    <row r="34" spans="1:28" ht="14.1" customHeight="1">
      <c r="A34" s="25" t="s">
        <v>68</v>
      </c>
      <c r="B34" s="26">
        <f t="shared" si="1"/>
        <v>1729</v>
      </c>
      <c r="C34" s="26">
        <f t="shared" si="2"/>
        <v>0</v>
      </c>
      <c r="D34" s="26">
        <v>1729</v>
      </c>
      <c r="E34" s="60"/>
      <c r="F34" s="58"/>
      <c r="G34" s="59"/>
      <c r="H34" s="60"/>
      <c r="I34" s="60"/>
      <c r="J34" s="60"/>
      <c r="K34" s="60"/>
      <c r="L34" s="60"/>
      <c r="M34" s="24"/>
      <c r="N34" s="31"/>
      <c r="O34" s="32" t="s">
        <v>69</v>
      </c>
      <c r="P34" s="22"/>
      <c r="Q34" s="26">
        <f t="shared" si="3"/>
        <v>406</v>
      </c>
      <c r="R34" s="26">
        <f t="shared" si="0"/>
        <v>0</v>
      </c>
      <c r="S34" s="26">
        <v>406</v>
      </c>
      <c r="T34" s="58"/>
      <c r="U34" s="58"/>
      <c r="V34" s="58"/>
      <c r="W34" s="58"/>
      <c r="X34" s="58"/>
      <c r="Y34" s="58"/>
      <c r="Z34" s="58"/>
      <c r="AA34" s="58"/>
      <c r="AB34" s="75"/>
    </row>
    <row r="35" spans="1:28" ht="14.1" customHeight="1">
      <c r="A35" s="25" t="s">
        <v>70</v>
      </c>
      <c r="B35" s="26">
        <f t="shared" si="1"/>
        <v>424</v>
      </c>
      <c r="C35" s="26">
        <f t="shared" si="2"/>
        <v>0</v>
      </c>
      <c r="D35" s="26">
        <v>424</v>
      </c>
      <c r="E35" s="131"/>
      <c r="F35" s="131"/>
      <c r="G35" s="131"/>
      <c r="H35" s="131"/>
      <c r="I35" s="131"/>
      <c r="J35" s="131"/>
      <c r="K35" s="131"/>
      <c r="L35" s="60"/>
      <c r="M35" s="108"/>
      <c r="N35" s="31"/>
      <c r="O35" s="25" t="s">
        <v>71</v>
      </c>
      <c r="P35" s="22"/>
      <c r="Q35" s="26">
        <f t="shared" si="3"/>
        <v>453</v>
      </c>
      <c r="R35" s="26">
        <f t="shared" si="0"/>
        <v>0</v>
      </c>
      <c r="S35" s="26">
        <v>453</v>
      </c>
      <c r="T35" s="131"/>
      <c r="U35" s="131"/>
      <c r="V35" s="131"/>
      <c r="W35" s="131"/>
      <c r="X35" s="131"/>
      <c r="Y35" s="131"/>
      <c r="Z35" s="131"/>
      <c r="AA35" s="58"/>
      <c r="AB35" s="135"/>
    </row>
    <row r="36" spans="1:28" ht="14.1" customHeight="1">
      <c r="A36" s="25" t="s">
        <v>72</v>
      </c>
      <c r="B36" s="26">
        <f t="shared" si="1"/>
        <v>4931</v>
      </c>
      <c r="C36" s="26">
        <f t="shared" si="2"/>
        <v>37</v>
      </c>
      <c r="D36" s="26">
        <v>4894</v>
      </c>
      <c r="E36" s="60"/>
      <c r="F36" s="58">
        <v>37</v>
      </c>
      <c r="G36" s="59"/>
      <c r="H36" s="60"/>
      <c r="I36" s="60"/>
      <c r="J36" s="60"/>
      <c r="K36" s="60"/>
      <c r="L36" s="131"/>
      <c r="M36" s="24"/>
      <c r="N36" s="31"/>
      <c r="O36" s="25" t="s">
        <v>73</v>
      </c>
      <c r="P36" s="22"/>
      <c r="Q36" s="26">
        <f t="shared" si="3"/>
        <v>279</v>
      </c>
      <c r="R36" s="26">
        <f t="shared" si="0"/>
        <v>37</v>
      </c>
      <c r="S36" s="26">
        <v>242</v>
      </c>
      <c r="T36" s="58"/>
      <c r="U36" s="58">
        <v>37</v>
      </c>
      <c r="V36" s="58"/>
      <c r="W36" s="58"/>
      <c r="X36" s="58"/>
      <c r="Y36" s="58"/>
      <c r="Z36" s="58"/>
      <c r="AA36" s="131"/>
      <c r="AB36" s="75"/>
    </row>
    <row r="37" spans="1:28" ht="14.1" customHeight="1">
      <c r="A37" s="48" t="s">
        <v>72</v>
      </c>
      <c r="B37" s="26">
        <f t="shared" si="1"/>
        <v>0</v>
      </c>
      <c r="C37" s="26">
        <f t="shared" si="2"/>
        <v>0</v>
      </c>
      <c r="D37" s="26">
        <v>0</v>
      </c>
      <c r="E37" s="60"/>
      <c r="F37" s="58"/>
      <c r="G37" s="59"/>
      <c r="H37" s="60"/>
      <c r="I37" s="60"/>
      <c r="J37" s="60"/>
      <c r="K37" s="60"/>
      <c r="L37" s="60"/>
      <c r="M37" s="24"/>
      <c r="N37" s="31"/>
      <c r="O37" s="25" t="s">
        <v>74</v>
      </c>
      <c r="P37" s="22" t="s">
        <v>24</v>
      </c>
      <c r="Q37" s="26">
        <f t="shared" si="3"/>
        <v>4871</v>
      </c>
      <c r="R37" s="26">
        <f t="shared" si="0"/>
        <v>0</v>
      </c>
      <c r="S37" s="26">
        <v>4871</v>
      </c>
      <c r="T37" s="58"/>
      <c r="U37" s="58"/>
      <c r="V37" s="58"/>
      <c r="W37" s="58"/>
      <c r="X37" s="58"/>
      <c r="Y37" s="58"/>
      <c r="Z37" s="58"/>
      <c r="AA37" s="58"/>
      <c r="AB37" s="75"/>
    </row>
    <row r="38" spans="1:28" ht="14.1" customHeight="1">
      <c r="A38" s="32" t="s">
        <v>75</v>
      </c>
      <c r="B38" s="26">
        <f t="shared" si="1"/>
        <v>649</v>
      </c>
      <c r="C38" s="26">
        <f t="shared" si="2"/>
        <v>0</v>
      </c>
      <c r="D38" s="26">
        <v>649</v>
      </c>
      <c r="E38" s="60"/>
      <c r="F38" s="58"/>
      <c r="G38" s="59"/>
      <c r="H38" s="60"/>
      <c r="I38" s="60"/>
      <c r="J38" s="60"/>
      <c r="K38" s="60"/>
      <c r="L38" s="60"/>
      <c r="M38" s="24"/>
      <c r="N38" s="31"/>
      <c r="O38" s="32" t="s">
        <v>76</v>
      </c>
      <c r="P38" s="22" t="s">
        <v>24</v>
      </c>
      <c r="Q38" s="26">
        <f t="shared" si="3"/>
        <v>684</v>
      </c>
      <c r="R38" s="26">
        <f t="shared" si="0"/>
        <v>0</v>
      </c>
      <c r="S38" s="26">
        <v>684</v>
      </c>
      <c r="T38" s="58"/>
      <c r="U38" s="58"/>
      <c r="V38" s="58"/>
      <c r="W38" s="58"/>
      <c r="X38" s="58"/>
      <c r="Y38" s="58"/>
      <c r="Z38" s="58"/>
      <c r="AA38" s="58"/>
      <c r="AB38" s="75"/>
    </row>
    <row r="39" spans="1:28" ht="14.1" customHeight="1">
      <c r="A39" s="32" t="s">
        <v>77</v>
      </c>
      <c r="B39" s="26">
        <f t="shared" si="1"/>
        <v>36</v>
      </c>
      <c r="C39" s="26">
        <f t="shared" si="2"/>
        <v>0</v>
      </c>
      <c r="D39" s="26">
        <v>36</v>
      </c>
      <c r="E39" s="60"/>
      <c r="F39" s="58"/>
      <c r="G39" s="59"/>
      <c r="H39" s="60"/>
      <c r="I39" s="60"/>
      <c r="J39" s="60"/>
      <c r="K39" s="60"/>
      <c r="L39" s="60"/>
      <c r="M39" s="24"/>
      <c r="N39" s="31"/>
      <c r="O39" s="32"/>
      <c r="P39" s="22"/>
      <c r="Q39" s="26">
        <f t="shared" si="3"/>
        <v>0</v>
      </c>
      <c r="R39" s="26">
        <f t="shared" si="0"/>
        <v>0</v>
      </c>
      <c r="S39" s="26"/>
      <c r="T39" s="58"/>
      <c r="U39" s="58"/>
      <c r="V39" s="58"/>
      <c r="W39" s="58"/>
      <c r="X39" s="58"/>
      <c r="Y39" s="58"/>
      <c r="Z39" s="58"/>
      <c r="AA39" s="58"/>
      <c r="AB39" s="75"/>
    </row>
    <row r="40" spans="1:28" ht="14.1" customHeight="1">
      <c r="A40" s="25" t="s">
        <v>78</v>
      </c>
      <c r="B40" s="26">
        <f t="shared" si="1"/>
        <v>7399</v>
      </c>
      <c r="C40" s="26">
        <f t="shared" si="2"/>
        <v>0</v>
      </c>
      <c r="D40" s="26">
        <v>7399</v>
      </c>
      <c r="E40" s="60"/>
      <c r="F40" s="58"/>
      <c r="G40" s="59"/>
      <c r="H40" s="60"/>
      <c r="I40" s="60"/>
      <c r="J40" s="60"/>
      <c r="K40" s="60"/>
      <c r="L40" s="60"/>
      <c r="M40" s="24"/>
      <c r="N40" s="31"/>
      <c r="O40" s="32" t="s">
        <v>79</v>
      </c>
      <c r="P40" s="22"/>
      <c r="Q40" s="26">
        <f t="shared" si="3"/>
        <v>703</v>
      </c>
      <c r="R40" s="26">
        <f t="shared" si="0"/>
        <v>0</v>
      </c>
      <c r="S40" s="26">
        <v>703</v>
      </c>
      <c r="T40" s="58"/>
      <c r="U40" s="58"/>
      <c r="V40" s="58"/>
      <c r="W40" s="58"/>
      <c r="X40" s="58"/>
      <c r="Y40" s="58"/>
      <c r="Z40" s="58"/>
      <c r="AA40" s="58"/>
      <c r="AB40" s="75"/>
    </row>
    <row r="41" spans="1:28" ht="14.1" customHeight="1">
      <c r="A41" s="48" t="s">
        <v>78</v>
      </c>
      <c r="B41" s="26">
        <f t="shared" si="1"/>
        <v>0</v>
      </c>
      <c r="C41" s="26">
        <f t="shared" si="2"/>
        <v>0</v>
      </c>
      <c r="D41" s="26">
        <v>0</v>
      </c>
      <c r="E41" s="60"/>
      <c r="F41" s="58"/>
      <c r="G41" s="59"/>
      <c r="H41" s="60"/>
      <c r="I41" s="60"/>
      <c r="J41" s="60"/>
      <c r="K41" s="60"/>
      <c r="L41" s="60"/>
      <c r="M41" s="24"/>
      <c r="N41" s="31"/>
      <c r="O41" s="25" t="s">
        <v>81</v>
      </c>
      <c r="P41" s="22"/>
      <c r="Q41" s="26">
        <f t="shared" si="3"/>
        <v>3383</v>
      </c>
      <c r="R41" s="26">
        <f t="shared" si="0"/>
        <v>0</v>
      </c>
      <c r="S41" s="26">
        <v>3383</v>
      </c>
      <c r="T41" s="58"/>
      <c r="U41" s="58"/>
      <c r="V41" s="58"/>
      <c r="W41" s="58"/>
      <c r="X41" s="58"/>
      <c r="Y41" s="58"/>
      <c r="Z41" s="58"/>
      <c r="AA41" s="58"/>
      <c r="AB41" s="75"/>
    </row>
    <row r="42" spans="1:28" ht="14.1" customHeight="1">
      <c r="A42" s="48" t="s">
        <v>78</v>
      </c>
      <c r="B42" s="26">
        <f t="shared" si="1"/>
        <v>0</v>
      </c>
      <c r="C42" s="26">
        <f t="shared" si="2"/>
        <v>0</v>
      </c>
      <c r="D42" s="26">
        <v>0</v>
      </c>
      <c r="E42" s="60"/>
      <c r="F42" s="58"/>
      <c r="G42" s="59"/>
      <c r="H42" s="60"/>
      <c r="I42" s="60"/>
      <c r="J42" s="60"/>
      <c r="K42" s="60"/>
      <c r="L42" s="60"/>
      <c r="M42" s="24"/>
      <c r="N42" s="31"/>
      <c r="O42" s="25" t="s">
        <v>83</v>
      </c>
      <c r="P42" s="22"/>
      <c r="Q42" s="26">
        <f t="shared" si="3"/>
        <v>1907</v>
      </c>
      <c r="R42" s="26">
        <f t="shared" si="0"/>
        <v>0</v>
      </c>
      <c r="S42" s="26">
        <v>1907</v>
      </c>
      <c r="T42" s="58"/>
      <c r="U42" s="58"/>
      <c r="V42" s="58"/>
      <c r="W42" s="58"/>
      <c r="X42" s="58"/>
      <c r="Y42" s="58"/>
      <c r="Z42" s="58"/>
      <c r="AA42" s="58"/>
      <c r="AB42" s="75"/>
    </row>
    <row r="43" spans="1:28" ht="14.1" customHeight="1">
      <c r="A43" s="48" t="s">
        <v>78</v>
      </c>
      <c r="B43" s="26">
        <f t="shared" si="1"/>
        <v>0</v>
      </c>
      <c r="C43" s="26">
        <f t="shared" si="2"/>
        <v>0</v>
      </c>
      <c r="D43" s="26">
        <v>0</v>
      </c>
      <c r="E43" s="60"/>
      <c r="F43" s="58"/>
      <c r="G43" s="59"/>
      <c r="H43" s="60"/>
      <c r="I43" s="60"/>
      <c r="J43" s="60"/>
      <c r="K43" s="60"/>
      <c r="L43" s="60"/>
      <c r="M43" s="24"/>
      <c r="N43" s="31"/>
      <c r="O43" s="32" t="s">
        <v>80</v>
      </c>
      <c r="P43" s="22"/>
      <c r="Q43" s="26">
        <f t="shared" si="3"/>
        <v>1045</v>
      </c>
      <c r="R43" s="26">
        <f t="shared" si="0"/>
        <v>0</v>
      </c>
      <c r="S43" s="26">
        <v>1045</v>
      </c>
      <c r="T43" s="58"/>
      <c r="U43" s="58"/>
      <c r="V43" s="58"/>
      <c r="W43" s="58"/>
      <c r="X43" s="58"/>
      <c r="Y43" s="58"/>
      <c r="Z43" s="58"/>
      <c r="AA43" s="58"/>
      <c r="AB43" s="75"/>
    </row>
    <row r="44" spans="1:28" ht="14.1" customHeight="1">
      <c r="A44" s="48" t="s">
        <v>78</v>
      </c>
      <c r="B44" s="26">
        <f t="shared" si="1"/>
        <v>0</v>
      </c>
      <c r="C44" s="26">
        <f t="shared" si="2"/>
        <v>0</v>
      </c>
      <c r="D44" s="26">
        <v>0</v>
      </c>
      <c r="E44" s="60"/>
      <c r="F44" s="58"/>
      <c r="G44" s="59"/>
      <c r="H44" s="60"/>
      <c r="I44" s="60"/>
      <c r="J44" s="60"/>
      <c r="K44" s="60"/>
      <c r="L44" s="60"/>
      <c r="M44" s="24"/>
      <c r="N44" s="31"/>
      <c r="O44" s="25" t="s">
        <v>82</v>
      </c>
      <c r="P44" s="22" t="s">
        <v>24</v>
      </c>
      <c r="Q44" s="26">
        <f t="shared" si="3"/>
        <v>439</v>
      </c>
      <c r="R44" s="26">
        <f t="shared" si="0"/>
        <v>0</v>
      </c>
      <c r="S44" s="26">
        <v>439</v>
      </c>
      <c r="T44" s="58"/>
      <c r="U44" s="58"/>
      <c r="V44" s="58"/>
      <c r="W44" s="58"/>
      <c r="X44" s="58"/>
      <c r="Y44" s="58"/>
      <c r="Z44" s="58"/>
      <c r="AA44" s="58"/>
      <c r="AB44" s="75"/>
    </row>
    <row r="45" spans="1:28" ht="14.1" customHeight="1">
      <c r="A45" s="48" t="s">
        <v>78</v>
      </c>
      <c r="B45" s="26">
        <f t="shared" si="1"/>
        <v>0</v>
      </c>
      <c r="C45" s="26">
        <f t="shared" si="2"/>
        <v>0</v>
      </c>
      <c r="D45" s="26">
        <v>0</v>
      </c>
      <c r="E45" s="60"/>
      <c r="F45" s="58"/>
      <c r="G45" s="59"/>
      <c r="H45" s="60"/>
      <c r="I45" s="60"/>
      <c r="J45" s="60"/>
      <c r="K45" s="60"/>
      <c r="L45" s="60"/>
      <c r="M45" s="24"/>
      <c r="N45" s="31"/>
      <c r="O45" s="25" t="s">
        <v>84</v>
      </c>
      <c r="P45" s="22"/>
      <c r="Q45" s="26">
        <f t="shared" si="3"/>
        <v>211</v>
      </c>
      <c r="R45" s="26">
        <f t="shared" si="0"/>
        <v>0</v>
      </c>
      <c r="S45" s="26">
        <v>211</v>
      </c>
      <c r="T45" s="58"/>
      <c r="U45" s="58"/>
      <c r="V45" s="58"/>
      <c r="W45" s="58"/>
      <c r="X45" s="58"/>
      <c r="Y45" s="58"/>
      <c r="Z45" s="58"/>
      <c r="AA45" s="58"/>
      <c r="AB45" s="75"/>
    </row>
    <row r="46" spans="1:28" ht="14.1" customHeight="1">
      <c r="A46" s="25" t="s">
        <v>85</v>
      </c>
      <c r="B46" s="26">
        <f t="shared" si="1"/>
        <v>765</v>
      </c>
      <c r="C46" s="26">
        <f t="shared" si="2"/>
        <v>0</v>
      </c>
      <c r="D46" s="26">
        <v>765</v>
      </c>
      <c r="E46" s="60"/>
      <c r="F46" s="58"/>
      <c r="G46" s="59"/>
      <c r="H46" s="60"/>
      <c r="I46" s="60"/>
      <c r="J46" s="60"/>
      <c r="K46" s="60"/>
      <c r="L46" s="60"/>
      <c r="M46" s="24"/>
      <c r="N46" s="31"/>
      <c r="O46" s="25" t="s">
        <v>86</v>
      </c>
      <c r="P46" s="22"/>
      <c r="Q46" s="26">
        <f t="shared" si="3"/>
        <v>765</v>
      </c>
      <c r="R46" s="26">
        <f t="shared" si="0"/>
        <v>0</v>
      </c>
      <c r="S46" s="26">
        <v>765</v>
      </c>
      <c r="T46" s="58"/>
      <c r="U46" s="58"/>
      <c r="V46" s="58"/>
      <c r="W46" s="58"/>
      <c r="X46" s="58"/>
      <c r="Y46" s="58"/>
      <c r="Z46" s="58"/>
      <c r="AA46" s="58"/>
      <c r="AB46" s="75"/>
    </row>
    <row r="47" spans="1:28" ht="14.1" customHeight="1">
      <c r="A47" s="25" t="s">
        <v>87</v>
      </c>
      <c r="B47" s="26">
        <f t="shared" si="1"/>
        <v>150</v>
      </c>
      <c r="C47" s="26">
        <f t="shared" si="2"/>
        <v>0</v>
      </c>
      <c r="D47" s="26">
        <v>150</v>
      </c>
      <c r="E47" s="60"/>
      <c r="F47" s="58"/>
      <c r="G47" s="59"/>
      <c r="H47" s="60"/>
      <c r="I47" s="60"/>
      <c r="J47" s="60"/>
      <c r="K47" s="60"/>
      <c r="L47" s="60"/>
      <c r="M47" s="24"/>
      <c r="N47" s="31"/>
      <c r="O47" s="25" t="s">
        <v>88</v>
      </c>
      <c r="P47" s="22" t="s">
        <v>24</v>
      </c>
      <c r="Q47" s="26">
        <f t="shared" si="3"/>
        <v>150</v>
      </c>
      <c r="R47" s="26">
        <f t="shared" si="0"/>
        <v>0</v>
      </c>
      <c r="S47" s="26">
        <v>150</v>
      </c>
      <c r="T47" s="58"/>
      <c r="U47" s="58"/>
      <c r="V47" s="58"/>
      <c r="W47" s="58"/>
      <c r="X47" s="58"/>
      <c r="Y47" s="58"/>
      <c r="Z47" s="58"/>
      <c r="AA47" s="58"/>
      <c r="AB47" s="75"/>
    </row>
    <row r="48" spans="1:28" ht="14.1" customHeight="1">
      <c r="A48" s="25" t="s">
        <v>89</v>
      </c>
      <c r="B48" s="26">
        <f t="shared" si="1"/>
        <v>72</v>
      </c>
      <c r="C48" s="26">
        <f t="shared" si="2"/>
        <v>0</v>
      </c>
      <c r="D48" s="26">
        <v>72</v>
      </c>
      <c r="E48" s="60"/>
      <c r="F48" s="58"/>
      <c r="G48" s="59"/>
      <c r="H48" s="60"/>
      <c r="I48" s="60"/>
      <c r="J48" s="60"/>
      <c r="K48" s="60"/>
      <c r="L48" s="60"/>
      <c r="M48" s="24"/>
      <c r="N48" s="31"/>
      <c r="O48" s="25" t="s">
        <v>90</v>
      </c>
      <c r="P48" s="22" t="s">
        <v>24</v>
      </c>
      <c r="Q48" s="26">
        <f t="shared" si="3"/>
        <v>81</v>
      </c>
      <c r="R48" s="26">
        <f t="shared" si="0"/>
        <v>0</v>
      </c>
      <c r="S48" s="26">
        <v>81</v>
      </c>
      <c r="T48" s="58"/>
      <c r="U48" s="58"/>
      <c r="V48" s="58"/>
      <c r="W48" s="58"/>
      <c r="X48" s="58"/>
      <c r="Y48" s="58"/>
      <c r="Z48" s="58"/>
      <c r="AA48" s="58"/>
      <c r="AB48" s="75"/>
    </row>
    <row r="49" spans="1:28" ht="14.1" customHeight="1">
      <c r="A49" s="25" t="s">
        <v>1067</v>
      </c>
      <c r="B49" s="26">
        <f t="shared" si="1"/>
        <v>325.60000000000002</v>
      </c>
      <c r="C49" s="26">
        <f t="shared" si="2"/>
        <v>325.60000000000002</v>
      </c>
      <c r="D49" s="26"/>
      <c r="E49" s="60"/>
      <c r="F49" s="58"/>
      <c r="G49" s="59"/>
      <c r="H49" s="60"/>
      <c r="I49" s="60"/>
      <c r="J49" s="60"/>
      <c r="K49" s="60"/>
      <c r="L49" s="60"/>
      <c r="M49" s="24">
        <v>325.60000000000002</v>
      </c>
      <c r="N49" s="31"/>
      <c r="O49" s="25" t="s">
        <v>1060</v>
      </c>
      <c r="P49" s="22"/>
      <c r="Q49" s="26">
        <f t="shared" si="3"/>
        <v>40.6</v>
      </c>
      <c r="R49" s="26">
        <f t="shared" si="0"/>
        <v>40.6</v>
      </c>
      <c r="S49" s="26"/>
      <c r="T49" s="58"/>
      <c r="U49" s="58"/>
      <c r="V49" s="58"/>
      <c r="W49" s="58"/>
      <c r="X49" s="58"/>
      <c r="Y49" s="58"/>
      <c r="Z49" s="58"/>
      <c r="AA49" s="58"/>
      <c r="AB49" s="75">
        <v>40.6</v>
      </c>
    </row>
    <row r="50" spans="1:28" ht="14.1" customHeight="1">
      <c r="A50" s="48" t="s">
        <v>1067</v>
      </c>
      <c r="B50" s="26">
        <f t="shared" si="1"/>
        <v>0</v>
      </c>
      <c r="C50" s="26">
        <f t="shared" si="2"/>
        <v>0</v>
      </c>
      <c r="D50" s="26"/>
      <c r="E50" s="60"/>
      <c r="F50" s="58"/>
      <c r="G50" s="59"/>
      <c r="H50" s="60"/>
      <c r="I50" s="60"/>
      <c r="J50" s="60"/>
      <c r="K50" s="60"/>
      <c r="L50" s="60"/>
      <c r="M50" s="24"/>
      <c r="N50" s="31"/>
      <c r="O50" s="25" t="s">
        <v>1065</v>
      </c>
      <c r="P50" s="22"/>
      <c r="Q50" s="26">
        <f t="shared" si="3"/>
        <v>81.900000000000006</v>
      </c>
      <c r="R50" s="26">
        <f t="shared" si="0"/>
        <v>81.900000000000006</v>
      </c>
      <c r="S50" s="26"/>
      <c r="T50" s="58"/>
      <c r="U50" s="58"/>
      <c r="V50" s="58"/>
      <c r="W50" s="58"/>
      <c r="X50" s="58"/>
      <c r="Y50" s="58"/>
      <c r="Z50" s="58"/>
      <c r="AA50" s="58"/>
      <c r="AB50" s="75">
        <v>81.900000000000006</v>
      </c>
    </row>
    <row r="51" spans="1:28" ht="14.1" customHeight="1">
      <c r="A51" s="25" t="s">
        <v>91</v>
      </c>
      <c r="B51" s="26">
        <f t="shared" si="1"/>
        <v>776</v>
      </c>
      <c r="C51" s="26">
        <f t="shared" si="2"/>
        <v>0</v>
      </c>
      <c r="D51" s="26">
        <v>776</v>
      </c>
      <c r="E51" s="60"/>
      <c r="F51" s="58"/>
      <c r="G51" s="59"/>
      <c r="H51" s="60"/>
      <c r="I51" s="60"/>
      <c r="J51" s="60"/>
      <c r="K51" s="60"/>
      <c r="L51" s="60"/>
      <c r="M51" s="24"/>
      <c r="N51" s="31"/>
      <c r="O51" s="25" t="s">
        <v>92</v>
      </c>
      <c r="P51" s="22" t="s">
        <v>24</v>
      </c>
      <c r="Q51" s="26">
        <f t="shared" si="3"/>
        <v>776</v>
      </c>
      <c r="R51" s="26">
        <f t="shared" si="0"/>
        <v>0</v>
      </c>
      <c r="S51" s="26">
        <v>776</v>
      </c>
      <c r="T51" s="58"/>
      <c r="U51" s="58"/>
      <c r="V51" s="58"/>
      <c r="W51" s="58"/>
      <c r="X51" s="58"/>
      <c r="Y51" s="58"/>
      <c r="Z51" s="58"/>
      <c r="AA51" s="58"/>
      <c r="AB51" s="75"/>
    </row>
    <row r="52" spans="1:28" ht="14.1" customHeight="1">
      <c r="A52" s="25" t="s">
        <v>93</v>
      </c>
      <c r="B52" s="26">
        <f t="shared" si="1"/>
        <v>121</v>
      </c>
      <c r="C52" s="26">
        <f t="shared" si="2"/>
        <v>0</v>
      </c>
      <c r="D52" s="26">
        <v>121</v>
      </c>
      <c r="E52" s="60"/>
      <c r="F52" s="58"/>
      <c r="G52" s="59"/>
      <c r="H52" s="60"/>
      <c r="I52" s="60"/>
      <c r="J52" s="60"/>
      <c r="K52" s="60"/>
      <c r="L52" s="60"/>
      <c r="M52" s="24"/>
      <c r="N52" s="31"/>
      <c r="O52" s="25" t="s">
        <v>94</v>
      </c>
      <c r="P52" s="22" t="s">
        <v>24</v>
      </c>
      <c r="Q52" s="26">
        <f t="shared" si="3"/>
        <v>91</v>
      </c>
      <c r="R52" s="26">
        <f t="shared" si="0"/>
        <v>0</v>
      </c>
      <c r="S52" s="26">
        <v>91</v>
      </c>
      <c r="T52" s="58"/>
      <c r="U52" s="58"/>
      <c r="V52" s="58"/>
      <c r="W52" s="58"/>
      <c r="X52" s="58"/>
      <c r="Y52" s="58"/>
      <c r="Z52" s="58"/>
      <c r="AA52" s="58"/>
      <c r="AB52" s="75"/>
    </row>
    <row r="53" spans="1:28" ht="14.1" customHeight="1">
      <c r="A53" s="48" t="s">
        <v>93</v>
      </c>
      <c r="B53" s="26">
        <f t="shared" si="1"/>
        <v>0</v>
      </c>
      <c r="C53" s="26">
        <f t="shared" si="2"/>
        <v>0</v>
      </c>
      <c r="D53" s="26">
        <v>0</v>
      </c>
      <c r="E53" s="60"/>
      <c r="F53" s="58"/>
      <c r="G53" s="59"/>
      <c r="H53" s="60"/>
      <c r="I53" s="60"/>
      <c r="J53" s="60"/>
      <c r="K53" s="60"/>
      <c r="L53" s="60"/>
      <c r="M53" s="24"/>
      <c r="N53" s="31"/>
      <c r="O53" s="25" t="s">
        <v>95</v>
      </c>
      <c r="P53" s="22" t="s">
        <v>24</v>
      </c>
      <c r="Q53" s="26">
        <f t="shared" si="3"/>
        <v>30</v>
      </c>
      <c r="R53" s="25">
        <v>0</v>
      </c>
      <c r="S53" s="26">
        <v>30</v>
      </c>
      <c r="T53" s="58"/>
      <c r="U53" s="58"/>
      <c r="V53" s="58"/>
      <c r="W53" s="58"/>
      <c r="X53" s="58"/>
      <c r="Y53" s="58"/>
      <c r="Z53" s="58"/>
      <c r="AA53" s="58"/>
      <c r="AB53" s="75"/>
    </row>
    <row r="54" spans="1:28" ht="14.1" customHeight="1">
      <c r="A54" s="25" t="s">
        <v>96</v>
      </c>
      <c r="B54" s="26">
        <f t="shared" si="1"/>
        <v>1176</v>
      </c>
      <c r="C54" s="26">
        <f t="shared" si="2"/>
        <v>174</v>
      </c>
      <c r="D54" s="26">
        <v>1002</v>
      </c>
      <c r="E54" s="60"/>
      <c r="F54" s="58">
        <v>89</v>
      </c>
      <c r="G54" s="59"/>
      <c r="H54" s="60"/>
      <c r="I54" s="60">
        <v>85</v>
      </c>
      <c r="J54" s="60"/>
      <c r="K54" s="60"/>
      <c r="L54" s="60"/>
      <c r="M54" s="24"/>
      <c r="N54" s="31"/>
      <c r="O54" s="25" t="s">
        <v>97</v>
      </c>
      <c r="P54" s="22"/>
      <c r="Q54" s="26">
        <f t="shared" si="3"/>
        <v>712</v>
      </c>
      <c r="R54" s="26">
        <f>T53+U53+V53+AB53+W53+X53+Y53+Z53+AA53</f>
        <v>0</v>
      </c>
      <c r="S54" s="26">
        <v>712</v>
      </c>
      <c r="T54" s="58"/>
      <c r="U54" s="58"/>
      <c r="V54" s="58"/>
      <c r="W54" s="58"/>
      <c r="X54" s="58"/>
      <c r="Y54" s="58"/>
      <c r="Z54" s="58"/>
      <c r="AA54" s="58"/>
      <c r="AB54" s="75"/>
    </row>
    <row r="55" spans="1:28" ht="14.1" customHeight="1">
      <c r="A55" s="48" t="s">
        <v>96</v>
      </c>
      <c r="B55" s="26">
        <f t="shared" si="1"/>
        <v>0</v>
      </c>
      <c r="C55" s="26">
        <f t="shared" si="2"/>
        <v>0</v>
      </c>
      <c r="D55" s="26">
        <v>0</v>
      </c>
      <c r="E55" s="60"/>
      <c r="F55" s="58"/>
      <c r="G55" s="59"/>
      <c r="H55" s="60"/>
      <c r="I55" s="60"/>
      <c r="J55" s="60"/>
      <c r="K55" s="60"/>
      <c r="L55" s="60"/>
      <c r="M55" s="24"/>
      <c r="N55" s="31"/>
      <c r="O55" s="25" t="s">
        <v>922</v>
      </c>
      <c r="P55" s="22"/>
      <c r="Q55" s="26">
        <f t="shared" si="3"/>
        <v>56</v>
      </c>
      <c r="R55" s="26">
        <f>T54+U54+V54+AB54+W54+X54+Y54+Z54+AA54</f>
        <v>0</v>
      </c>
      <c r="S55" s="26">
        <v>56</v>
      </c>
      <c r="T55" s="58"/>
      <c r="U55" s="58">
        <v>89</v>
      </c>
      <c r="V55" s="58"/>
      <c r="W55" s="58"/>
      <c r="X55" s="58">
        <v>85</v>
      </c>
      <c r="Y55" s="58"/>
      <c r="Z55" s="58"/>
      <c r="AA55" s="58"/>
      <c r="AB55" s="75"/>
    </row>
    <row r="56" spans="1:28" ht="14.1" customHeight="1">
      <c r="A56" s="48" t="s">
        <v>96</v>
      </c>
      <c r="B56" s="26">
        <f t="shared" si="1"/>
        <v>0</v>
      </c>
      <c r="C56" s="26">
        <f t="shared" si="2"/>
        <v>0</v>
      </c>
      <c r="D56" s="26">
        <v>0</v>
      </c>
      <c r="E56" s="60"/>
      <c r="F56" s="58"/>
      <c r="G56" s="59"/>
      <c r="H56" s="60"/>
      <c r="I56" s="60"/>
      <c r="J56" s="60"/>
      <c r="K56" s="60"/>
      <c r="L56" s="60"/>
      <c r="M56" s="24"/>
      <c r="N56" s="31"/>
      <c r="O56" s="25" t="s">
        <v>98</v>
      </c>
      <c r="P56" s="22" t="s">
        <v>24</v>
      </c>
      <c r="Q56" s="26">
        <f t="shared" si="3"/>
        <v>432</v>
      </c>
      <c r="R56" s="26">
        <f>T55+U55+V55+AB55+W55+X55+Y55+Z55+AA55</f>
        <v>174</v>
      </c>
      <c r="S56" s="26">
        <v>258</v>
      </c>
      <c r="T56" s="58"/>
      <c r="U56" s="58"/>
      <c r="V56" s="58"/>
      <c r="W56" s="58"/>
      <c r="X56" s="58"/>
      <c r="Y56" s="58"/>
      <c r="Z56" s="58"/>
      <c r="AA56" s="58"/>
      <c r="AB56" s="75"/>
    </row>
    <row r="57" spans="1:28" s="33" customFormat="1" ht="14.25" customHeight="1">
      <c r="A57" s="25" t="s">
        <v>99</v>
      </c>
      <c r="B57" s="26">
        <f t="shared" si="1"/>
        <v>1406</v>
      </c>
      <c r="C57" s="26">
        <f t="shared" si="2"/>
        <v>0</v>
      </c>
      <c r="D57" s="26">
        <v>1406</v>
      </c>
      <c r="E57" s="60"/>
      <c r="F57" s="58"/>
      <c r="G57" s="59"/>
      <c r="H57" s="60"/>
      <c r="I57" s="60"/>
      <c r="J57" s="60"/>
      <c r="K57" s="60"/>
      <c r="L57" s="60"/>
      <c r="M57" s="24"/>
      <c r="N57" s="31" t="s">
        <v>20</v>
      </c>
      <c r="O57" s="39" t="s">
        <v>100</v>
      </c>
      <c r="P57" s="22" t="s">
        <v>24</v>
      </c>
      <c r="Q57" s="26">
        <f t="shared" si="3"/>
        <v>1430</v>
      </c>
      <c r="R57" s="26">
        <f t="shared" ref="R57:R79" si="4">T57+U57+V57+AB57+W57+X57+Y57+Z57+AA57</f>
        <v>0</v>
      </c>
      <c r="S57" s="26">
        <v>1430</v>
      </c>
      <c r="T57" s="58"/>
      <c r="U57" s="58"/>
      <c r="V57" s="58"/>
      <c r="W57" s="58"/>
      <c r="X57" s="58"/>
      <c r="Y57" s="58"/>
      <c r="Z57" s="58"/>
      <c r="AA57" s="58"/>
      <c r="AB57" s="75"/>
    </row>
    <row r="58" spans="1:28" s="33" customFormat="1" ht="14.25" customHeight="1">
      <c r="A58" s="48" t="s">
        <v>99</v>
      </c>
      <c r="B58" s="26"/>
      <c r="C58" s="26"/>
      <c r="D58" s="26"/>
      <c r="E58" s="60"/>
      <c r="F58" s="58"/>
      <c r="G58" s="59"/>
      <c r="H58" s="60"/>
      <c r="I58" s="60"/>
      <c r="J58" s="60"/>
      <c r="K58" s="60"/>
      <c r="L58" s="60"/>
      <c r="M58" s="24"/>
      <c r="N58" s="31"/>
      <c r="O58" s="39" t="s">
        <v>1020</v>
      </c>
      <c r="P58" s="22" t="s">
        <v>24</v>
      </c>
      <c r="Q58" s="26">
        <f t="shared" si="3"/>
        <v>32</v>
      </c>
      <c r="R58" s="26">
        <f t="shared" si="4"/>
        <v>32</v>
      </c>
      <c r="S58" s="26"/>
      <c r="T58" s="58"/>
      <c r="U58" s="58"/>
      <c r="V58" s="58"/>
      <c r="W58" s="58"/>
      <c r="X58" s="58">
        <v>32</v>
      </c>
      <c r="Y58" s="58"/>
      <c r="Z58" s="58"/>
      <c r="AA58" s="58"/>
      <c r="AB58" s="75"/>
    </row>
    <row r="59" spans="1:28" ht="14.1" customHeight="1">
      <c r="A59" s="32" t="s">
        <v>101</v>
      </c>
      <c r="B59" s="26">
        <f t="shared" si="1"/>
        <v>2700</v>
      </c>
      <c r="C59" s="26">
        <f t="shared" si="2"/>
        <v>0</v>
      </c>
      <c r="D59" s="26">
        <v>2700</v>
      </c>
      <c r="E59" s="60"/>
      <c r="F59" s="58"/>
      <c r="G59" s="59"/>
      <c r="H59" s="60"/>
      <c r="I59" s="60"/>
      <c r="J59" s="60"/>
      <c r="K59" s="60"/>
      <c r="L59" s="60"/>
      <c r="M59" s="24"/>
      <c r="N59" s="31"/>
      <c r="O59" s="39" t="s">
        <v>102</v>
      </c>
      <c r="P59" s="22"/>
      <c r="Q59" s="26">
        <f t="shared" si="3"/>
        <v>366</v>
      </c>
      <c r="R59" s="26">
        <f t="shared" si="4"/>
        <v>0</v>
      </c>
      <c r="S59" s="26">
        <v>366</v>
      </c>
      <c r="T59" s="58"/>
      <c r="U59" s="58"/>
      <c r="V59" s="58"/>
      <c r="W59" s="58"/>
      <c r="X59" s="58"/>
      <c r="Y59" s="58"/>
      <c r="Z59" s="58"/>
      <c r="AA59" s="58"/>
      <c r="AB59" s="75"/>
    </row>
    <row r="60" spans="1:28" ht="14.1" customHeight="1">
      <c r="A60" s="48" t="s">
        <v>101</v>
      </c>
      <c r="B60" s="26">
        <f t="shared" si="1"/>
        <v>0</v>
      </c>
      <c r="C60" s="26">
        <f t="shared" si="2"/>
        <v>0</v>
      </c>
      <c r="D60" s="26">
        <v>0</v>
      </c>
      <c r="E60" s="60"/>
      <c r="F60" s="58"/>
      <c r="G60" s="59"/>
      <c r="H60" s="60"/>
      <c r="I60" s="60"/>
      <c r="J60" s="60"/>
      <c r="K60" s="60"/>
      <c r="L60" s="60"/>
      <c r="M60" s="24"/>
      <c r="N60" s="31"/>
      <c r="O60" s="25" t="s">
        <v>103</v>
      </c>
      <c r="P60" s="22" t="s">
        <v>24</v>
      </c>
      <c r="Q60" s="26">
        <f t="shared" si="3"/>
        <v>1571</v>
      </c>
      <c r="R60" s="26">
        <f t="shared" si="4"/>
        <v>0</v>
      </c>
      <c r="S60" s="26">
        <v>1571</v>
      </c>
      <c r="T60" s="58"/>
      <c r="U60" s="58"/>
      <c r="V60" s="58"/>
      <c r="W60" s="58"/>
      <c r="X60" s="58"/>
      <c r="Y60" s="58"/>
      <c r="Z60" s="58"/>
      <c r="AA60" s="58"/>
      <c r="AB60" s="75"/>
    </row>
    <row r="61" spans="1:28" ht="14.1" customHeight="1">
      <c r="A61" s="48" t="s">
        <v>101</v>
      </c>
      <c r="B61" s="26">
        <f t="shared" si="1"/>
        <v>0</v>
      </c>
      <c r="C61" s="26">
        <f t="shared" si="2"/>
        <v>0</v>
      </c>
      <c r="D61" s="26">
        <v>0</v>
      </c>
      <c r="E61" s="60"/>
      <c r="F61" s="58"/>
      <c r="G61" s="59"/>
      <c r="H61" s="60"/>
      <c r="I61" s="60"/>
      <c r="J61" s="60"/>
      <c r="K61" s="60"/>
      <c r="L61" s="60"/>
      <c r="M61" s="24"/>
      <c r="N61" s="31"/>
      <c r="O61" s="25" t="s">
        <v>104</v>
      </c>
      <c r="P61" s="22" t="s">
        <v>24</v>
      </c>
      <c r="Q61" s="26">
        <f t="shared" si="3"/>
        <v>622</v>
      </c>
      <c r="R61" s="26">
        <f t="shared" si="4"/>
        <v>0</v>
      </c>
      <c r="S61" s="26">
        <v>622</v>
      </c>
      <c r="T61" s="58"/>
      <c r="U61" s="58"/>
      <c r="V61" s="58"/>
      <c r="W61" s="58"/>
      <c r="X61" s="58"/>
      <c r="Y61" s="58"/>
      <c r="Z61" s="58"/>
      <c r="AA61" s="58"/>
      <c r="AB61" s="75"/>
    </row>
    <row r="62" spans="1:28" ht="14.1" customHeight="1">
      <c r="A62" s="48" t="s">
        <v>101</v>
      </c>
      <c r="B62" s="26">
        <f t="shared" si="1"/>
        <v>0</v>
      </c>
      <c r="C62" s="26">
        <f t="shared" si="2"/>
        <v>0</v>
      </c>
      <c r="D62" s="26">
        <v>0</v>
      </c>
      <c r="E62" s="60"/>
      <c r="F62" s="58"/>
      <c r="G62" s="59"/>
      <c r="H62" s="60"/>
      <c r="I62" s="60"/>
      <c r="J62" s="60"/>
      <c r="K62" s="60"/>
      <c r="L62" s="60"/>
      <c r="M62" s="24"/>
      <c r="N62" s="31"/>
      <c r="O62" s="25" t="s">
        <v>105</v>
      </c>
      <c r="P62" s="22"/>
      <c r="Q62" s="26">
        <f t="shared" si="3"/>
        <v>220</v>
      </c>
      <c r="R62" s="26">
        <f t="shared" si="4"/>
        <v>0</v>
      </c>
      <c r="S62" s="26">
        <v>220</v>
      </c>
      <c r="T62" s="58"/>
      <c r="U62" s="58"/>
      <c r="V62" s="58"/>
      <c r="W62" s="58"/>
      <c r="X62" s="58"/>
      <c r="Y62" s="58"/>
      <c r="Z62" s="58"/>
      <c r="AA62" s="58"/>
      <c r="AB62" s="75"/>
    </row>
    <row r="63" spans="1:28" ht="14.1" customHeight="1">
      <c r="A63" s="25" t="s">
        <v>106</v>
      </c>
      <c r="B63" s="26">
        <f t="shared" si="1"/>
        <v>427</v>
      </c>
      <c r="C63" s="26">
        <f t="shared" si="2"/>
        <v>58</v>
      </c>
      <c r="D63" s="26">
        <v>369</v>
      </c>
      <c r="E63" s="131">
        <v>26</v>
      </c>
      <c r="F63" s="131"/>
      <c r="G63" s="131"/>
      <c r="H63" s="131"/>
      <c r="I63" s="131">
        <v>32</v>
      </c>
      <c r="J63" s="131"/>
      <c r="K63" s="131"/>
      <c r="L63" s="60"/>
      <c r="M63" s="24"/>
      <c r="N63" s="31"/>
      <c r="O63" s="25" t="s">
        <v>107</v>
      </c>
      <c r="P63" s="22"/>
      <c r="Q63" s="26">
        <f t="shared" si="3"/>
        <v>344</v>
      </c>
      <c r="R63" s="26">
        <f t="shared" si="4"/>
        <v>0</v>
      </c>
      <c r="S63" s="26">
        <v>344</v>
      </c>
      <c r="T63" s="131"/>
      <c r="U63" s="131"/>
      <c r="V63" s="131"/>
      <c r="W63" s="131"/>
      <c r="X63" s="131"/>
      <c r="Y63" s="131"/>
      <c r="Z63" s="131"/>
      <c r="AA63" s="58"/>
      <c r="AB63" s="75"/>
    </row>
    <row r="64" spans="1:28" ht="14.1" customHeight="1">
      <c r="A64" s="48" t="s">
        <v>106</v>
      </c>
      <c r="B64" s="26">
        <f t="shared" si="1"/>
        <v>0</v>
      </c>
      <c r="C64" s="26">
        <f t="shared" si="2"/>
        <v>0</v>
      </c>
      <c r="D64" s="26">
        <v>0</v>
      </c>
      <c r="E64" s="131"/>
      <c r="F64" s="131"/>
      <c r="G64" s="131"/>
      <c r="H64" s="131"/>
      <c r="I64" s="131"/>
      <c r="J64" s="131"/>
      <c r="K64" s="131"/>
      <c r="L64" s="60"/>
      <c r="M64" s="24"/>
      <c r="N64" s="31"/>
      <c r="O64" s="25" t="s">
        <v>925</v>
      </c>
      <c r="P64" s="22" t="s">
        <v>24</v>
      </c>
      <c r="Q64" s="26">
        <f t="shared" si="3"/>
        <v>83</v>
      </c>
      <c r="R64" s="26">
        <f t="shared" si="4"/>
        <v>58</v>
      </c>
      <c r="S64" s="26">
        <v>25</v>
      </c>
      <c r="T64" s="131">
        <v>26</v>
      </c>
      <c r="U64" s="131"/>
      <c r="V64" s="131"/>
      <c r="W64" s="131"/>
      <c r="X64" s="131">
        <v>32</v>
      </c>
      <c r="Y64" s="131"/>
      <c r="Z64" s="131"/>
      <c r="AA64" s="58"/>
      <c r="AB64" s="75"/>
    </row>
    <row r="65" spans="1:28" ht="14.1" customHeight="1">
      <c r="A65" s="25" t="s">
        <v>108</v>
      </c>
      <c r="B65" s="26">
        <f t="shared" si="1"/>
        <v>0</v>
      </c>
      <c r="C65" s="26">
        <f t="shared" si="2"/>
        <v>0</v>
      </c>
      <c r="D65" s="26">
        <v>0</v>
      </c>
      <c r="E65" s="60"/>
      <c r="F65" s="58"/>
      <c r="G65" s="59"/>
      <c r="H65" s="60"/>
      <c r="I65" s="60"/>
      <c r="J65" s="60"/>
      <c r="K65" s="60"/>
      <c r="L65" s="131"/>
      <c r="M65" s="24"/>
      <c r="N65" s="31"/>
      <c r="O65" s="25"/>
      <c r="P65" s="22"/>
      <c r="Q65" s="26">
        <f t="shared" si="3"/>
        <v>0</v>
      </c>
      <c r="R65" s="26">
        <f t="shared" si="4"/>
        <v>0</v>
      </c>
      <c r="S65" s="26">
        <v>0</v>
      </c>
      <c r="T65" s="58"/>
      <c r="U65" s="58"/>
      <c r="V65" s="58"/>
      <c r="W65" s="58"/>
      <c r="X65" s="58"/>
      <c r="Y65" s="58"/>
      <c r="Z65" s="58"/>
      <c r="AA65" s="131"/>
      <c r="AB65" s="75"/>
    </row>
    <row r="66" spans="1:28" ht="14.1" customHeight="1">
      <c r="A66" s="25" t="s">
        <v>109</v>
      </c>
      <c r="B66" s="26">
        <f t="shared" si="1"/>
        <v>239</v>
      </c>
      <c r="C66" s="26">
        <f t="shared" si="2"/>
        <v>0</v>
      </c>
      <c r="D66" s="26">
        <v>239</v>
      </c>
      <c r="E66" s="60"/>
      <c r="F66" s="58"/>
      <c r="G66" s="59"/>
      <c r="H66" s="60"/>
      <c r="I66" s="60"/>
      <c r="J66" s="60"/>
      <c r="K66" s="60"/>
      <c r="L66" s="60"/>
      <c r="M66" s="109"/>
      <c r="N66" s="31"/>
      <c r="O66" s="25" t="s">
        <v>110</v>
      </c>
      <c r="P66" s="22" t="s">
        <v>24</v>
      </c>
      <c r="Q66" s="26">
        <f t="shared" si="3"/>
        <v>239</v>
      </c>
      <c r="R66" s="26">
        <f t="shared" si="4"/>
        <v>0</v>
      </c>
      <c r="S66" s="26">
        <v>239</v>
      </c>
      <c r="T66" s="58"/>
      <c r="U66" s="58"/>
      <c r="V66" s="58"/>
      <c r="W66" s="58"/>
      <c r="X66" s="58"/>
      <c r="Y66" s="58"/>
      <c r="Z66" s="58"/>
      <c r="AA66" s="58"/>
      <c r="AB66" s="75"/>
    </row>
    <row r="67" spans="1:28" ht="14.1" customHeight="1">
      <c r="A67" s="25" t="s">
        <v>111</v>
      </c>
      <c r="B67" s="213">
        <f t="shared" si="1"/>
        <v>23068</v>
      </c>
      <c r="C67" s="213">
        <f t="shared" si="2"/>
        <v>1450</v>
      </c>
      <c r="D67" s="26">
        <v>21618</v>
      </c>
      <c r="E67" s="251">
        <v>26</v>
      </c>
      <c r="F67" s="252"/>
      <c r="G67" s="252">
        <v>28</v>
      </c>
      <c r="H67" s="251"/>
      <c r="I67" s="251">
        <v>32</v>
      </c>
      <c r="J67" s="60"/>
      <c r="K67" s="60"/>
      <c r="L67" s="60"/>
      <c r="M67" s="109">
        <v>1364</v>
      </c>
      <c r="N67" s="31" t="s">
        <v>20</v>
      </c>
      <c r="O67" s="25" t="s">
        <v>114</v>
      </c>
      <c r="P67" s="22" t="s">
        <v>24</v>
      </c>
      <c r="Q67" s="26">
        <f t="shared" si="3"/>
        <v>2744</v>
      </c>
      <c r="R67" s="26">
        <f t="shared" ref="R67:R68" si="5">T67+U67+V67+AB67+W67+X67+Y67+Z67+AA67</f>
        <v>0</v>
      </c>
      <c r="S67" s="26">
        <v>2744</v>
      </c>
      <c r="T67" s="58"/>
      <c r="U67" s="58"/>
      <c r="V67" s="58"/>
      <c r="W67" s="58"/>
      <c r="X67" s="58"/>
      <c r="Y67" s="58"/>
      <c r="Z67" s="58"/>
      <c r="AA67" s="58"/>
      <c r="AB67" s="75"/>
    </row>
    <row r="68" spans="1:28" ht="14.1" customHeight="1">
      <c r="A68" s="48" t="s">
        <v>111</v>
      </c>
      <c r="B68" s="26">
        <f t="shared" si="1"/>
        <v>0</v>
      </c>
      <c r="C68" s="26">
        <f t="shared" si="2"/>
        <v>0</v>
      </c>
      <c r="D68" s="26">
        <v>0</v>
      </c>
      <c r="E68" s="60"/>
      <c r="F68" s="58"/>
      <c r="G68" s="59"/>
      <c r="H68" s="60"/>
      <c r="I68" s="60"/>
      <c r="J68" s="60"/>
      <c r="K68" s="60"/>
      <c r="L68" s="60"/>
      <c r="M68" s="109"/>
      <c r="N68" s="31"/>
      <c r="O68" s="25" t="s">
        <v>1011</v>
      </c>
      <c r="P68" s="22" t="s">
        <v>24</v>
      </c>
      <c r="Q68" s="26">
        <f t="shared" si="3"/>
        <v>28</v>
      </c>
      <c r="R68" s="26">
        <f t="shared" si="5"/>
        <v>28</v>
      </c>
      <c r="S68" s="26">
        <v>0</v>
      </c>
      <c r="T68" s="58"/>
      <c r="U68" s="58"/>
      <c r="V68" s="58">
        <v>28</v>
      </c>
      <c r="W68" s="58"/>
      <c r="X68" s="58"/>
      <c r="Y68" s="58"/>
      <c r="Z68" s="58"/>
      <c r="AA68" s="58"/>
      <c r="AB68" s="75"/>
    </row>
    <row r="69" spans="1:28" ht="14.1" customHeight="1">
      <c r="A69" s="48" t="s">
        <v>111</v>
      </c>
      <c r="B69" s="26">
        <f t="shared" ref="B69:B133" si="6">D69+C69</f>
        <v>0</v>
      </c>
      <c r="C69" s="26">
        <f t="shared" si="2"/>
        <v>0</v>
      </c>
      <c r="D69" s="26">
        <v>0</v>
      </c>
      <c r="E69" s="60"/>
      <c r="F69" s="58"/>
      <c r="G69" s="59"/>
      <c r="H69" s="60"/>
      <c r="I69" s="60"/>
      <c r="J69" s="60"/>
      <c r="K69" s="60"/>
      <c r="L69" s="60"/>
      <c r="M69" s="109"/>
      <c r="N69" s="31"/>
      <c r="O69" s="25" t="s">
        <v>112</v>
      </c>
      <c r="P69" s="22" t="s">
        <v>24</v>
      </c>
      <c r="Q69" s="213">
        <f t="shared" ref="Q69:Q133" si="7">S69+R69</f>
        <v>5459</v>
      </c>
      <c r="R69" s="213">
        <f t="shared" si="4"/>
        <v>950</v>
      </c>
      <c r="S69" s="26">
        <v>4509</v>
      </c>
      <c r="T69" s="58"/>
      <c r="U69" s="58"/>
      <c r="V69" s="58"/>
      <c r="W69" s="58"/>
      <c r="X69" s="58"/>
      <c r="Y69" s="58"/>
      <c r="Z69" s="58"/>
      <c r="AA69" s="58"/>
      <c r="AB69" s="137">
        <v>950</v>
      </c>
    </row>
    <row r="70" spans="1:28" ht="14.1" customHeight="1">
      <c r="A70" s="48" t="s">
        <v>111</v>
      </c>
      <c r="B70" s="26">
        <f t="shared" si="6"/>
        <v>0</v>
      </c>
      <c r="C70" s="26">
        <f t="shared" ref="C70:C133" si="8">E70+F70+G70+H70+M70+I70+J70</f>
        <v>0</v>
      </c>
      <c r="D70" s="26">
        <v>0</v>
      </c>
      <c r="E70" s="60"/>
      <c r="F70" s="58"/>
      <c r="G70" s="59"/>
      <c r="H70" s="60"/>
      <c r="I70" s="60"/>
      <c r="J70" s="60"/>
      <c r="K70" s="60"/>
      <c r="L70" s="60"/>
      <c r="M70" s="109"/>
      <c r="N70" s="31"/>
      <c r="O70" s="25" t="s">
        <v>113</v>
      </c>
      <c r="P70" s="22" t="s">
        <v>24</v>
      </c>
      <c r="Q70" s="213">
        <f t="shared" si="7"/>
        <v>2015</v>
      </c>
      <c r="R70" s="213">
        <f t="shared" si="4"/>
        <v>414</v>
      </c>
      <c r="S70" s="26">
        <v>1601</v>
      </c>
      <c r="T70" s="58"/>
      <c r="U70" s="58"/>
      <c r="V70" s="58"/>
      <c r="W70" s="58"/>
      <c r="X70" s="58"/>
      <c r="Y70" s="58"/>
      <c r="Z70" s="58"/>
      <c r="AA70" s="58"/>
      <c r="AB70" s="76">
        <v>414</v>
      </c>
    </row>
    <row r="71" spans="1:28" ht="14.1" customHeight="1">
      <c r="A71" s="48" t="s">
        <v>111</v>
      </c>
      <c r="B71" s="26">
        <f t="shared" si="6"/>
        <v>0</v>
      </c>
      <c r="C71" s="26">
        <f t="shared" si="8"/>
        <v>0</v>
      </c>
      <c r="D71" s="26"/>
      <c r="E71" s="60"/>
      <c r="F71" s="58"/>
      <c r="G71" s="59"/>
      <c r="H71" s="60"/>
      <c r="I71" s="60"/>
      <c r="J71" s="60"/>
      <c r="K71" s="60"/>
      <c r="L71" s="60"/>
      <c r="M71" s="109"/>
      <c r="N71" s="31"/>
      <c r="O71" s="25" t="s">
        <v>903</v>
      </c>
      <c r="P71" s="22" t="s">
        <v>24</v>
      </c>
      <c r="Q71" s="26">
        <f t="shared" si="7"/>
        <v>71</v>
      </c>
      <c r="R71" s="26">
        <f t="shared" si="4"/>
        <v>26</v>
      </c>
      <c r="S71" s="26">
        <v>45</v>
      </c>
      <c r="T71" s="58">
        <v>26</v>
      </c>
      <c r="U71" s="58"/>
      <c r="V71" s="58"/>
      <c r="W71" s="58"/>
      <c r="X71" s="58"/>
      <c r="Y71" s="58"/>
      <c r="Z71" s="58"/>
      <c r="AA71" s="58"/>
      <c r="AB71" s="75"/>
    </row>
    <row r="72" spans="1:28" ht="14.1" customHeight="1">
      <c r="A72" s="48" t="s">
        <v>111</v>
      </c>
      <c r="B72" s="26">
        <f t="shared" si="6"/>
        <v>0</v>
      </c>
      <c r="C72" s="26">
        <f t="shared" si="8"/>
        <v>0</v>
      </c>
      <c r="D72" s="26">
        <v>0</v>
      </c>
      <c r="E72" s="60"/>
      <c r="F72" s="58"/>
      <c r="G72" s="59"/>
      <c r="H72" s="60"/>
      <c r="I72" s="60"/>
      <c r="J72" s="60"/>
      <c r="K72" s="60"/>
      <c r="L72" s="60"/>
      <c r="M72" s="110"/>
      <c r="N72" s="31" t="s">
        <v>20</v>
      </c>
      <c r="O72" s="25" t="s">
        <v>116</v>
      </c>
      <c r="P72" s="22" t="s">
        <v>24</v>
      </c>
      <c r="Q72" s="26">
        <f t="shared" si="7"/>
        <v>5523</v>
      </c>
      <c r="R72" s="26">
        <f t="shared" si="4"/>
        <v>0</v>
      </c>
      <c r="S72" s="26">
        <v>5523</v>
      </c>
      <c r="T72" s="58"/>
      <c r="U72" s="58"/>
      <c r="V72" s="58"/>
      <c r="W72" s="58"/>
      <c r="X72" s="58"/>
      <c r="Y72" s="58"/>
      <c r="Z72" s="58"/>
      <c r="AA72" s="58"/>
      <c r="AB72" s="136"/>
    </row>
    <row r="73" spans="1:28" ht="14.1" customHeight="1">
      <c r="A73" s="48" t="s">
        <v>111</v>
      </c>
      <c r="B73" s="26">
        <f t="shared" si="6"/>
        <v>0</v>
      </c>
      <c r="C73" s="26">
        <f t="shared" si="8"/>
        <v>0</v>
      </c>
      <c r="D73" s="26">
        <v>0</v>
      </c>
      <c r="E73" s="60"/>
      <c r="F73" s="58"/>
      <c r="G73" s="59"/>
      <c r="H73" s="60"/>
      <c r="I73" s="60"/>
      <c r="J73" s="60"/>
      <c r="K73" s="60"/>
      <c r="L73" s="60"/>
      <c r="M73" s="24"/>
      <c r="N73" s="31" t="s">
        <v>20</v>
      </c>
      <c r="O73" s="25" t="s">
        <v>117</v>
      </c>
      <c r="P73" s="22" t="s">
        <v>24</v>
      </c>
      <c r="Q73" s="26">
        <f t="shared" si="7"/>
        <v>2107</v>
      </c>
      <c r="R73" s="26">
        <f t="shared" si="4"/>
        <v>0</v>
      </c>
      <c r="S73" s="26">
        <v>2107</v>
      </c>
      <c r="T73" s="58"/>
      <c r="U73" s="58"/>
      <c r="V73" s="58"/>
      <c r="W73" s="58"/>
      <c r="X73" s="58"/>
      <c r="Y73" s="58"/>
      <c r="Z73" s="58"/>
      <c r="AA73" s="58"/>
      <c r="AB73" s="75"/>
    </row>
    <row r="74" spans="1:28" ht="14.1" customHeight="1">
      <c r="A74" s="48" t="s">
        <v>111</v>
      </c>
      <c r="B74" s="26">
        <f t="shared" si="6"/>
        <v>0</v>
      </c>
      <c r="C74" s="26">
        <f t="shared" si="8"/>
        <v>0</v>
      </c>
      <c r="D74" s="26">
        <v>0</v>
      </c>
      <c r="E74" s="60"/>
      <c r="F74" s="58"/>
      <c r="G74" s="59"/>
      <c r="H74" s="60"/>
      <c r="I74" s="60"/>
      <c r="J74" s="60"/>
      <c r="K74" s="60"/>
      <c r="L74" s="60"/>
      <c r="M74" s="109"/>
      <c r="N74" s="31" t="s">
        <v>20</v>
      </c>
      <c r="O74" s="25" t="s">
        <v>115</v>
      </c>
      <c r="P74" s="22" t="s">
        <v>24</v>
      </c>
      <c r="Q74" s="26">
        <f t="shared" si="7"/>
        <v>1591</v>
      </c>
      <c r="R74" s="26">
        <f t="shared" si="4"/>
        <v>0</v>
      </c>
      <c r="S74" s="26">
        <v>1591</v>
      </c>
      <c r="T74" s="58"/>
      <c r="U74" s="58"/>
      <c r="V74" s="58"/>
      <c r="W74" s="58"/>
      <c r="X74" s="58"/>
      <c r="Y74" s="58"/>
      <c r="Z74" s="58"/>
      <c r="AA74" s="58"/>
      <c r="AB74" s="75"/>
    </row>
    <row r="75" spans="1:28" ht="14.1" customHeight="1">
      <c r="A75" s="32" t="s">
        <v>118</v>
      </c>
      <c r="B75" s="26">
        <f t="shared" si="6"/>
        <v>366</v>
      </c>
      <c r="C75" s="26">
        <f t="shared" si="8"/>
        <v>0</v>
      </c>
      <c r="D75" s="26">
        <v>366</v>
      </c>
      <c r="E75" s="60"/>
      <c r="F75" s="58"/>
      <c r="G75" s="59"/>
      <c r="H75" s="60"/>
      <c r="I75" s="60"/>
      <c r="J75" s="60"/>
      <c r="K75" s="60"/>
      <c r="L75" s="60"/>
      <c r="M75" s="24"/>
      <c r="N75" s="31"/>
      <c r="O75" s="32" t="s">
        <v>119</v>
      </c>
      <c r="P75" s="22" t="s">
        <v>24</v>
      </c>
      <c r="Q75" s="26">
        <f t="shared" si="7"/>
        <v>338</v>
      </c>
      <c r="R75" s="26">
        <f t="shared" si="4"/>
        <v>0</v>
      </c>
      <c r="S75" s="26">
        <v>338</v>
      </c>
      <c r="T75" s="58"/>
      <c r="U75" s="58"/>
      <c r="V75" s="58"/>
      <c r="W75" s="58"/>
      <c r="X75" s="58"/>
      <c r="Y75" s="58"/>
      <c r="Z75" s="58"/>
      <c r="AA75" s="58"/>
      <c r="AB75" s="75"/>
    </row>
    <row r="76" spans="1:28" ht="14.1" customHeight="1">
      <c r="A76" s="25" t="s">
        <v>120</v>
      </c>
      <c r="B76" s="26">
        <f t="shared" si="6"/>
        <v>287</v>
      </c>
      <c r="C76" s="26">
        <f t="shared" si="8"/>
        <v>0</v>
      </c>
      <c r="D76" s="26">
        <v>287</v>
      </c>
      <c r="E76" s="60"/>
      <c r="F76" s="58"/>
      <c r="G76" s="59"/>
      <c r="H76" s="60"/>
      <c r="I76" s="60"/>
      <c r="J76" s="60"/>
      <c r="K76" s="60"/>
      <c r="L76" s="60"/>
      <c r="M76" s="24"/>
      <c r="N76" s="31"/>
      <c r="O76" s="25" t="s">
        <v>121</v>
      </c>
      <c r="P76" s="22" t="s">
        <v>24</v>
      </c>
      <c r="Q76" s="26">
        <f t="shared" si="7"/>
        <v>287</v>
      </c>
      <c r="R76" s="26">
        <f t="shared" si="4"/>
        <v>0</v>
      </c>
      <c r="S76" s="26">
        <v>287</v>
      </c>
      <c r="T76" s="58"/>
      <c r="U76" s="58"/>
      <c r="V76" s="58"/>
      <c r="W76" s="58"/>
      <c r="X76" s="58"/>
      <c r="Y76" s="58"/>
      <c r="Z76" s="58"/>
      <c r="AA76" s="58"/>
      <c r="AB76" s="75"/>
    </row>
    <row r="77" spans="1:28" ht="14.1" customHeight="1">
      <c r="A77" s="111" t="s">
        <v>122</v>
      </c>
      <c r="B77" s="26">
        <f t="shared" si="6"/>
        <v>0</v>
      </c>
      <c r="C77" s="26">
        <f t="shared" si="8"/>
        <v>0</v>
      </c>
      <c r="D77" s="26">
        <v>0</v>
      </c>
      <c r="E77" s="60"/>
      <c r="F77" s="58"/>
      <c r="G77" s="59"/>
      <c r="H77" s="60"/>
      <c r="I77" s="60"/>
      <c r="J77" s="60"/>
      <c r="K77" s="60"/>
      <c r="L77" s="60"/>
      <c r="M77" s="24"/>
      <c r="N77" s="31"/>
      <c r="O77" s="25" t="s">
        <v>123</v>
      </c>
      <c r="P77" s="22" t="s">
        <v>24</v>
      </c>
      <c r="Q77" s="26">
        <f t="shared" si="7"/>
        <v>0</v>
      </c>
      <c r="R77" s="26">
        <f t="shared" si="4"/>
        <v>0</v>
      </c>
      <c r="S77" s="26">
        <v>0</v>
      </c>
      <c r="T77" s="58"/>
      <c r="U77" s="58"/>
      <c r="V77" s="58"/>
      <c r="W77" s="58"/>
      <c r="X77" s="58"/>
      <c r="Y77" s="58"/>
      <c r="Z77" s="58"/>
      <c r="AA77" s="58"/>
      <c r="AB77" s="75"/>
    </row>
    <row r="78" spans="1:28" ht="14.1" customHeight="1">
      <c r="A78" s="25" t="s">
        <v>124</v>
      </c>
      <c r="B78" s="26">
        <f t="shared" si="6"/>
        <v>2072</v>
      </c>
      <c r="C78" s="26">
        <f t="shared" si="8"/>
        <v>0</v>
      </c>
      <c r="D78" s="26">
        <v>2072</v>
      </c>
      <c r="E78" s="60"/>
      <c r="F78" s="58"/>
      <c r="G78" s="59"/>
      <c r="H78" s="60"/>
      <c r="I78" s="60"/>
      <c r="J78" s="60"/>
      <c r="K78" s="60"/>
      <c r="L78" s="60"/>
      <c r="M78" s="24"/>
      <c r="N78" s="31"/>
      <c r="O78" s="25" t="s">
        <v>125</v>
      </c>
      <c r="P78" s="22" t="s">
        <v>24</v>
      </c>
      <c r="Q78" s="26">
        <f t="shared" si="7"/>
        <v>2002.5</v>
      </c>
      <c r="R78" s="26">
        <f t="shared" si="4"/>
        <v>0</v>
      </c>
      <c r="S78" s="26">
        <v>2002.5</v>
      </c>
      <c r="T78" s="58"/>
      <c r="U78" s="58"/>
      <c r="V78" s="58"/>
      <c r="W78" s="58"/>
      <c r="X78" s="58"/>
      <c r="Y78" s="58"/>
      <c r="Z78" s="58"/>
      <c r="AA78" s="58"/>
      <c r="AB78" s="75"/>
    </row>
    <row r="79" spans="1:28" ht="14.1" customHeight="1">
      <c r="A79" s="25" t="s">
        <v>126</v>
      </c>
      <c r="B79" s="26">
        <f t="shared" si="6"/>
        <v>2250</v>
      </c>
      <c r="C79" s="26">
        <f t="shared" si="8"/>
        <v>0</v>
      </c>
      <c r="D79" s="26">
        <v>2250</v>
      </c>
      <c r="E79" s="60"/>
      <c r="F79" s="58"/>
      <c r="G79" s="59"/>
      <c r="H79" s="60"/>
      <c r="I79" s="60"/>
      <c r="J79" s="60"/>
      <c r="K79" s="60"/>
      <c r="L79" s="60"/>
      <c r="M79" s="24"/>
      <c r="N79" s="31" t="s">
        <v>20</v>
      </c>
      <c r="O79" s="25" t="s">
        <v>127</v>
      </c>
      <c r="P79" s="22" t="s">
        <v>24</v>
      </c>
      <c r="Q79" s="26">
        <f t="shared" si="7"/>
        <v>2172</v>
      </c>
      <c r="R79" s="26">
        <f t="shared" si="4"/>
        <v>0</v>
      </c>
      <c r="S79" s="26">
        <v>2172</v>
      </c>
      <c r="T79" s="58"/>
      <c r="U79" s="58"/>
      <c r="V79" s="58"/>
      <c r="W79" s="58"/>
      <c r="X79" s="58"/>
      <c r="Y79" s="58"/>
      <c r="Z79" s="58"/>
      <c r="AA79" s="58"/>
      <c r="AB79" s="75"/>
    </row>
    <row r="80" spans="1:28" ht="14.1" customHeight="1">
      <c r="A80" s="25" t="s">
        <v>930</v>
      </c>
      <c r="B80" s="26">
        <f t="shared" si="6"/>
        <v>101</v>
      </c>
      <c r="C80" s="26">
        <f t="shared" si="8"/>
        <v>76</v>
      </c>
      <c r="D80" s="26">
        <v>25</v>
      </c>
      <c r="E80" s="60"/>
      <c r="F80" s="58"/>
      <c r="G80" s="59">
        <v>28</v>
      </c>
      <c r="H80" s="60">
        <v>48</v>
      </c>
      <c r="I80" s="60"/>
      <c r="J80" s="60"/>
      <c r="K80" s="60"/>
      <c r="L80" s="60"/>
      <c r="M80" s="24"/>
      <c r="N80" s="31"/>
      <c r="O80" s="25"/>
      <c r="P80" s="22"/>
      <c r="Q80" s="26">
        <f t="shared" si="7"/>
        <v>0</v>
      </c>
      <c r="R80" s="26"/>
      <c r="S80" s="26"/>
      <c r="T80" s="58"/>
      <c r="U80" s="58"/>
      <c r="V80" s="58"/>
      <c r="W80" s="58"/>
      <c r="X80" s="58"/>
      <c r="Y80" s="58"/>
      <c r="Z80" s="58"/>
      <c r="AA80" s="58"/>
      <c r="AB80" s="75"/>
    </row>
    <row r="81" spans="1:28" ht="14.1" customHeight="1">
      <c r="A81" s="25" t="s">
        <v>128</v>
      </c>
      <c r="B81" s="26">
        <f t="shared" si="6"/>
        <v>1247</v>
      </c>
      <c r="C81" s="26">
        <f t="shared" si="8"/>
        <v>0</v>
      </c>
      <c r="D81" s="26">
        <v>1247</v>
      </c>
      <c r="E81" s="60"/>
      <c r="F81" s="58"/>
      <c r="G81" s="59"/>
      <c r="H81" s="60"/>
      <c r="I81" s="60"/>
      <c r="J81" s="60"/>
      <c r="K81" s="60"/>
      <c r="L81" s="60"/>
      <c r="M81" s="24"/>
      <c r="N81" s="31"/>
      <c r="O81" s="25" t="s">
        <v>129</v>
      </c>
      <c r="P81" s="22" t="s">
        <v>24</v>
      </c>
      <c r="Q81" s="26">
        <f t="shared" si="7"/>
        <v>1526</v>
      </c>
      <c r="R81" s="26">
        <f t="shared" ref="R81:R145" si="9">T81+U81+V81+AB81+W81+X81+Y81+Z81+AA81</f>
        <v>0</v>
      </c>
      <c r="S81" s="26">
        <v>1526</v>
      </c>
      <c r="T81" s="60"/>
      <c r="U81" s="58"/>
      <c r="V81" s="59"/>
      <c r="W81" s="59"/>
      <c r="X81" s="59"/>
      <c r="Y81" s="59"/>
      <c r="Z81" s="60"/>
      <c r="AA81" s="58"/>
      <c r="AB81" s="75"/>
    </row>
    <row r="82" spans="1:28" ht="14.1" customHeight="1">
      <c r="A82" s="25" t="s">
        <v>130</v>
      </c>
      <c r="B82" s="26">
        <f t="shared" si="6"/>
        <v>965</v>
      </c>
      <c r="C82" s="26">
        <f t="shared" si="8"/>
        <v>0</v>
      </c>
      <c r="D82" s="26">
        <v>965</v>
      </c>
      <c r="E82" s="60"/>
      <c r="F82" s="58"/>
      <c r="G82" s="59"/>
      <c r="H82" s="60"/>
      <c r="I82" s="60"/>
      <c r="J82" s="60"/>
      <c r="K82" s="60"/>
      <c r="L82" s="60"/>
      <c r="M82" s="24"/>
      <c r="N82" s="31"/>
      <c r="O82" s="25" t="s">
        <v>131</v>
      </c>
      <c r="P82" s="22" t="s">
        <v>24</v>
      </c>
      <c r="Q82" s="26">
        <f t="shared" si="7"/>
        <v>965</v>
      </c>
      <c r="R82" s="26">
        <f t="shared" si="9"/>
        <v>0</v>
      </c>
      <c r="S82" s="26">
        <v>965</v>
      </c>
      <c r="T82" s="58"/>
      <c r="U82" s="58"/>
      <c r="V82" s="58"/>
      <c r="W82" s="58"/>
      <c r="X82" s="58"/>
      <c r="Y82" s="58"/>
      <c r="Z82" s="58"/>
      <c r="AA82" s="60"/>
      <c r="AB82" s="75"/>
    </row>
    <row r="83" spans="1:28" ht="14.1" customHeight="1">
      <c r="A83" s="25" t="s">
        <v>132</v>
      </c>
      <c r="B83" s="26">
        <f t="shared" si="6"/>
        <v>3091</v>
      </c>
      <c r="C83" s="26">
        <f t="shared" si="8"/>
        <v>0</v>
      </c>
      <c r="D83" s="26">
        <v>3091</v>
      </c>
      <c r="E83" s="60"/>
      <c r="F83" s="58"/>
      <c r="G83" s="59"/>
      <c r="H83" s="60"/>
      <c r="I83" s="60"/>
      <c r="J83" s="60"/>
      <c r="K83" s="60"/>
      <c r="L83" s="60"/>
      <c r="M83" s="24"/>
      <c r="N83" s="31"/>
      <c r="O83" s="25" t="s">
        <v>133</v>
      </c>
      <c r="P83" s="22"/>
      <c r="Q83" s="26">
        <f t="shared" si="7"/>
        <v>2638</v>
      </c>
      <c r="R83" s="26">
        <f t="shared" si="9"/>
        <v>0</v>
      </c>
      <c r="S83" s="26">
        <v>2638</v>
      </c>
      <c r="T83" s="58"/>
      <c r="U83" s="58"/>
      <c r="V83" s="58"/>
      <c r="W83" s="58"/>
      <c r="X83" s="58"/>
      <c r="Y83" s="58"/>
      <c r="Z83" s="58"/>
      <c r="AA83" s="58"/>
      <c r="AB83" s="75"/>
    </row>
    <row r="84" spans="1:28" ht="14.1" customHeight="1">
      <c r="A84" s="25" t="s">
        <v>134</v>
      </c>
      <c r="B84" s="26">
        <f t="shared" si="6"/>
        <v>3143</v>
      </c>
      <c r="C84" s="26">
        <f t="shared" si="8"/>
        <v>0</v>
      </c>
      <c r="D84" s="26">
        <v>3143</v>
      </c>
      <c r="E84" s="60"/>
      <c r="F84" s="58"/>
      <c r="G84" s="59"/>
      <c r="H84" s="60"/>
      <c r="I84" s="60"/>
      <c r="J84" s="60"/>
      <c r="K84" s="60"/>
      <c r="L84" s="60"/>
      <c r="M84" s="24"/>
      <c r="N84" s="31"/>
      <c r="O84" s="25" t="s">
        <v>135</v>
      </c>
      <c r="P84" s="22"/>
      <c r="Q84" s="26">
        <f t="shared" si="7"/>
        <v>52</v>
      </c>
      <c r="R84" s="26">
        <f t="shared" si="9"/>
        <v>0</v>
      </c>
      <c r="S84" s="26">
        <v>52</v>
      </c>
      <c r="T84" s="58"/>
      <c r="U84" s="58"/>
      <c r="V84" s="58"/>
      <c r="W84" s="58"/>
      <c r="X84" s="58"/>
      <c r="Y84" s="58"/>
      <c r="Z84" s="58"/>
      <c r="AA84" s="58"/>
      <c r="AB84" s="75"/>
    </row>
    <row r="85" spans="1:28" ht="14.1" customHeight="1">
      <c r="A85" s="25" t="s">
        <v>136</v>
      </c>
      <c r="B85" s="26">
        <f t="shared" si="6"/>
        <v>8303</v>
      </c>
      <c r="C85" s="26">
        <f t="shared" si="8"/>
        <v>0</v>
      </c>
      <c r="D85" s="26">
        <v>8303</v>
      </c>
      <c r="E85" s="60"/>
      <c r="F85" s="58"/>
      <c r="G85" s="59"/>
      <c r="H85" s="60"/>
      <c r="I85" s="60"/>
      <c r="J85" s="60"/>
      <c r="K85" s="60"/>
      <c r="L85" s="60"/>
      <c r="M85" s="24"/>
      <c r="N85" s="31"/>
      <c r="O85" s="25" t="s">
        <v>137</v>
      </c>
      <c r="P85" s="22"/>
      <c r="Q85" s="26">
        <f t="shared" si="7"/>
        <v>4226</v>
      </c>
      <c r="R85" s="26">
        <f t="shared" si="9"/>
        <v>0</v>
      </c>
      <c r="S85" s="26">
        <v>4226</v>
      </c>
      <c r="T85" s="59"/>
      <c r="U85" s="58"/>
      <c r="V85" s="58"/>
      <c r="W85" s="58"/>
      <c r="X85" s="58"/>
      <c r="Y85" s="58"/>
      <c r="Z85" s="58"/>
      <c r="AA85" s="58"/>
      <c r="AB85" s="75"/>
    </row>
    <row r="86" spans="1:28" ht="14.1" customHeight="1">
      <c r="A86" s="48" t="s">
        <v>136</v>
      </c>
      <c r="B86" s="26">
        <f t="shared" si="6"/>
        <v>0</v>
      </c>
      <c r="C86" s="26">
        <f t="shared" si="8"/>
        <v>0</v>
      </c>
      <c r="D86" s="26">
        <v>0</v>
      </c>
      <c r="E86" s="60"/>
      <c r="F86" s="58"/>
      <c r="G86" s="59"/>
      <c r="H86" s="60"/>
      <c r="I86" s="60"/>
      <c r="J86" s="60"/>
      <c r="K86" s="60"/>
      <c r="L86" s="60"/>
      <c r="M86" s="24"/>
      <c r="N86" s="31"/>
      <c r="O86" s="25" t="s">
        <v>138</v>
      </c>
      <c r="P86" s="22"/>
      <c r="Q86" s="26">
        <f t="shared" si="7"/>
        <v>653</v>
      </c>
      <c r="R86" s="26">
        <f t="shared" si="9"/>
        <v>0</v>
      </c>
      <c r="S86" s="26">
        <v>653</v>
      </c>
      <c r="T86" s="58"/>
      <c r="U86" s="58"/>
      <c r="V86" s="58"/>
      <c r="W86" s="58"/>
      <c r="X86" s="58"/>
      <c r="Y86" s="58"/>
      <c r="Z86" s="58"/>
      <c r="AA86" s="58"/>
      <c r="AB86" s="75"/>
    </row>
    <row r="87" spans="1:28" ht="14.1" customHeight="1">
      <c r="A87" s="48" t="s">
        <v>136</v>
      </c>
      <c r="B87" s="26">
        <f t="shared" si="6"/>
        <v>0</v>
      </c>
      <c r="C87" s="26">
        <f t="shared" si="8"/>
        <v>0</v>
      </c>
      <c r="D87" s="26">
        <v>0</v>
      </c>
      <c r="E87" s="60"/>
      <c r="F87" s="58"/>
      <c r="G87" s="59"/>
      <c r="H87" s="60"/>
      <c r="I87" s="60"/>
      <c r="J87" s="60"/>
      <c r="K87" s="60"/>
      <c r="L87" s="60"/>
      <c r="M87" s="24"/>
      <c r="N87" s="31"/>
      <c r="O87" s="25" t="s">
        <v>139</v>
      </c>
      <c r="P87" s="22"/>
      <c r="Q87" s="26">
        <f t="shared" si="7"/>
        <v>545</v>
      </c>
      <c r="R87" s="26">
        <f t="shared" si="9"/>
        <v>0</v>
      </c>
      <c r="S87" s="26">
        <v>545</v>
      </c>
      <c r="T87" s="58"/>
      <c r="U87" s="58"/>
      <c r="V87" s="58"/>
      <c r="W87" s="58"/>
      <c r="X87" s="58"/>
      <c r="Y87" s="58"/>
      <c r="Z87" s="58"/>
      <c r="AA87" s="58"/>
      <c r="AB87" s="75"/>
    </row>
    <row r="88" spans="1:28" ht="14.1" customHeight="1">
      <c r="A88" s="111" t="s">
        <v>914</v>
      </c>
      <c r="B88" s="26">
        <f t="shared" si="6"/>
        <v>52</v>
      </c>
      <c r="C88" s="26">
        <f t="shared" si="8"/>
        <v>0</v>
      </c>
      <c r="D88" s="26">
        <v>52</v>
      </c>
      <c r="E88" s="60"/>
      <c r="F88" s="58"/>
      <c r="G88" s="59"/>
      <c r="H88" s="60"/>
      <c r="I88" s="60"/>
      <c r="J88" s="60"/>
      <c r="K88" s="60"/>
      <c r="L88" s="60"/>
      <c r="M88" s="24"/>
      <c r="N88" s="31"/>
      <c r="O88" s="25" t="s">
        <v>915</v>
      </c>
      <c r="P88" s="22" t="s">
        <v>24</v>
      </c>
      <c r="Q88" s="26">
        <f t="shared" si="7"/>
        <v>52</v>
      </c>
      <c r="R88" s="26">
        <f t="shared" si="9"/>
        <v>0</v>
      </c>
      <c r="S88" s="26">
        <v>52</v>
      </c>
      <c r="T88" s="58"/>
      <c r="U88" s="58"/>
      <c r="V88" s="58"/>
      <c r="W88" s="58"/>
      <c r="X88" s="58"/>
      <c r="Y88" s="58"/>
      <c r="Z88" s="58"/>
      <c r="AA88" s="58"/>
      <c r="AB88" s="75"/>
    </row>
    <row r="89" spans="1:28" ht="14.1" customHeight="1">
      <c r="A89" s="111" t="s">
        <v>140</v>
      </c>
      <c r="B89" s="26">
        <f t="shared" si="6"/>
        <v>188</v>
      </c>
      <c r="C89" s="26">
        <f t="shared" si="8"/>
        <v>76</v>
      </c>
      <c r="D89" s="26">
        <v>112</v>
      </c>
      <c r="E89" s="60"/>
      <c r="F89" s="58"/>
      <c r="G89" s="59">
        <v>28</v>
      </c>
      <c r="H89" s="60">
        <v>48</v>
      </c>
      <c r="I89" s="60"/>
      <c r="J89" s="60"/>
      <c r="K89" s="60"/>
      <c r="L89" s="60"/>
      <c r="M89" s="24"/>
      <c r="N89" s="31"/>
      <c r="O89" s="25" t="s">
        <v>141</v>
      </c>
      <c r="P89" s="22"/>
      <c r="Q89" s="26">
        <f t="shared" si="7"/>
        <v>81</v>
      </c>
      <c r="R89" s="26">
        <f t="shared" si="9"/>
        <v>0</v>
      </c>
      <c r="S89" s="26">
        <v>81</v>
      </c>
      <c r="T89" s="58"/>
      <c r="U89" s="58"/>
      <c r="V89" s="58"/>
      <c r="W89" s="58"/>
      <c r="X89" s="58"/>
      <c r="Y89" s="58"/>
      <c r="Z89" s="58"/>
      <c r="AA89" s="58"/>
      <c r="AB89" s="75"/>
    </row>
    <row r="90" spans="1:28" ht="14.1" customHeight="1">
      <c r="A90" s="48" t="s">
        <v>140</v>
      </c>
      <c r="B90" s="26">
        <f t="shared" si="6"/>
        <v>0</v>
      </c>
      <c r="C90" s="26">
        <f t="shared" si="8"/>
        <v>0</v>
      </c>
      <c r="D90" s="26">
        <v>0</v>
      </c>
      <c r="E90" s="60"/>
      <c r="F90" s="58"/>
      <c r="G90" s="59"/>
      <c r="H90" s="60"/>
      <c r="I90" s="60"/>
      <c r="J90" s="60"/>
      <c r="K90" s="60"/>
      <c r="L90" s="60"/>
      <c r="M90" s="24"/>
      <c r="N90" s="31"/>
      <c r="O90" s="25" t="s">
        <v>920</v>
      </c>
      <c r="P90" s="22"/>
      <c r="Q90" s="26">
        <f t="shared" si="7"/>
        <v>107</v>
      </c>
      <c r="R90" s="26">
        <f t="shared" si="9"/>
        <v>76</v>
      </c>
      <c r="S90" s="26">
        <v>31</v>
      </c>
      <c r="T90" s="58"/>
      <c r="U90" s="58"/>
      <c r="V90" s="58">
        <v>28</v>
      </c>
      <c r="W90" s="58">
        <v>48</v>
      </c>
      <c r="X90" s="58"/>
      <c r="Y90" s="58"/>
      <c r="Z90" s="58"/>
      <c r="AA90" s="58"/>
      <c r="AB90" s="75"/>
    </row>
    <row r="91" spans="1:28" ht="14.1" customHeight="1">
      <c r="A91" s="25" t="s">
        <v>142</v>
      </c>
      <c r="B91" s="26">
        <f t="shared" si="6"/>
        <v>256</v>
      </c>
      <c r="C91" s="26">
        <f t="shared" si="8"/>
        <v>0</v>
      </c>
      <c r="D91" s="26">
        <v>256</v>
      </c>
      <c r="E91" s="57"/>
      <c r="F91" s="58"/>
      <c r="G91" s="59"/>
      <c r="H91" s="60"/>
      <c r="I91" s="60"/>
      <c r="J91" s="60"/>
      <c r="K91" s="60"/>
      <c r="L91" s="60"/>
      <c r="M91" s="24"/>
      <c r="N91" s="31"/>
      <c r="O91" s="25" t="s">
        <v>143</v>
      </c>
      <c r="P91" s="22" t="s">
        <v>24</v>
      </c>
      <c r="Q91" s="26">
        <f t="shared" si="7"/>
        <v>256</v>
      </c>
      <c r="R91" s="26">
        <f t="shared" si="9"/>
        <v>0</v>
      </c>
      <c r="S91" s="26">
        <v>256</v>
      </c>
      <c r="T91" s="59"/>
      <c r="U91" s="58"/>
      <c r="V91" s="58"/>
      <c r="W91" s="58"/>
      <c r="X91" s="58"/>
      <c r="Y91" s="58"/>
      <c r="Z91" s="58"/>
      <c r="AA91" s="58"/>
      <c r="AB91" s="75"/>
    </row>
    <row r="92" spans="1:28" ht="14.1" customHeight="1">
      <c r="A92" s="48" t="s">
        <v>142</v>
      </c>
      <c r="B92" s="26">
        <f t="shared" si="6"/>
        <v>0</v>
      </c>
      <c r="C92" s="26">
        <f t="shared" si="8"/>
        <v>0</v>
      </c>
      <c r="D92" s="26">
        <v>0</v>
      </c>
      <c r="E92" s="57"/>
      <c r="F92" s="58"/>
      <c r="G92" s="59"/>
      <c r="H92" s="60"/>
      <c r="I92" s="60"/>
      <c r="J92" s="60"/>
      <c r="K92" s="60"/>
      <c r="L92" s="60"/>
      <c r="M92" s="24"/>
      <c r="N92" s="31"/>
      <c r="O92" s="25" t="s">
        <v>144</v>
      </c>
      <c r="P92" s="22" t="s">
        <v>24</v>
      </c>
      <c r="Q92" s="26">
        <f t="shared" si="7"/>
        <v>0</v>
      </c>
      <c r="R92" s="26">
        <f t="shared" si="9"/>
        <v>0</v>
      </c>
      <c r="S92" s="26">
        <v>0</v>
      </c>
      <c r="T92" s="59"/>
      <c r="U92" s="58"/>
      <c r="V92" s="58"/>
      <c r="W92" s="58"/>
      <c r="X92" s="58"/>
      <c r="Y92" s="58"/>
      <c r="Z92" s="58"/>
      <c r="AA92" s="58"/>
      <c r="AB92" s="75"/>
    </row>
    <row r="93" spans="1:28" ht="14.1" hidden="1" customHeight="1">
      <c r="A93" s="25"/>
      <c r="B93" s="26">
        <f t="shared" si="6"/>
        <v>1172</v>
      </c>
      <c r="C93" s="26">
        <f t="shared" si="8"/>
        <v>0</v>
      </c>
      <c r="D93" s="26">
        <v>1172</v>
      </c>
      <c r="E93" s="60"/>
      <c r="F93" s="58"/>
      <c r="G93" s="59"/>
      <c r="H93" s="60"/>
      <c r="I93" s="60"/>
      <c r="J93" s="60"/>
      <c r="K93" s="60"/>
      <c r="L93" s="60"/>
      <c r="M93" s="24"/>
      <c r="N93" s="31"/>
      <c r="O93" s="25" t="s">
        <v>145</v>
      </c>
      <c r="P93" s="22"/>
      <c r="Q93" s="26">
        <f t="shared" si="7"/>
        <v>1107</v>
      </c>
      <c r="R93" s="26">
        <f t="shared" si="9"/>
        <v>0</v>
      </c>
      <c r="S93" s="26">
        <v>1107</v>
      </c>
      <c r="T93" s="58"/>
      <c r="U93" s="58"/>
      <c r="V93" s="58"/>
      <c r="W93" s="58"/>
      <c r="X93" s="58"/>
      <c r="Y93" s="58"/>
      <c r="Z93" s="58"/>
      <c r="AA93" s="58"/>
      <c r="AB93" s="75"/>
    </row>
    <row r="94" spans="1:28" ht="14.1" customHeight="1">
      <c r="A94" s="25" t="s">
        <v>146</v>
      </c>
      <c r="B94" s="26">
        <f t="shared" si="6"/>
        <v>160</v>
      </c>
      <c r="C94" s="26">
        <f t="shared" si="8"/>
        <v>0</v>
      </c>
      <c r="D94" s="26">
        <v>160</v>
      </c>
      <c r="E94" s="60"/>
      <c r="F94" s="58"/>
      <c r="G94" s="59"/>
      <c r="H94" s="60"/>
      <c r="I94" s="60"/>
      <c r="J94" s="60"/>
      <c r="K94" s="60"/>
      <c r="L94" s="60"/>
      <c r="M94" s="24"/>
      <c r="N94" s="31"/>
      <c r="O94" s="25"/>
      <c r="P94" s="22"/>
      <c r="Q94" s="26">
        <f t="shared" si="7"/>
        <v>0</v>
      </c>
      <c r="R94" s="26">
        <f t="shared" si="9"/>
        <v>0</v>
      </c>
      <c r="S94" s="26"/>
      <c r="T94" s="58"/>
      <c r="U94" s="58"/>
      <c r="V94" s="58"/>
      <c r="W94" s="58"/>
      <c r="X94" s="58"/>
      <c r="Y94" s="58"/>
      <c r="Z94" s="58"/>
      <c r="AA94" s="58"/>
      <c r="AB94" s="75"/>
    </row>
    <row r="95" spans="1:28" ht="14.1" customHeight="1">
      <c r="A95" s="25" t="s">
        <v>147</v>
      </c>
      <c r="B95" s="26">
        <f t="shared" si="6"/>
        <v>811</v>
      </c>
      <c r="C95" s="26">
        <f t="shared" si="8"/>
        <v>0</v>
      </c>
      <c r="D95" s="26">
        <v>811</v>
      </c>
      <c r="E95" s="60"/>
      <c r="F95" s="58"/>
      <c r="G95" s="59"/>
      <c r="H95" s="60"/>
      <c r="I95" s="60"/>
      <c r="J95" s="60"/>
      <c r="K95" s="60"/>
      <c r="L95" s="60"/>
      <c r="M95" s="24"/>
      <c r="N95" s="31"/>
      <c r="O95" s="25" t="s">
        <v>149</v>
      </c>
      <c r="P95" s="22"/>
      <c r="Q95" s="26">
        <f t="shared" si="7"/>
        <v>146</v>
      </c>
      <c r="R95" s="26">
        <f t="shared" si="9"/>
        <v>0</v>
      </c>
      <c r="S95" s="26">
        <v>146</v>
      </c>
      <c r="T95" s="58"/>
      <c r="U95" s="58"/>
      <c r="V95" s="58"/>
      <c r="W95" s="58"/>
      <c r="X95" s="58"/>
      <c r="Y95" s="58"/>
      <c r="Z95" s="58"/>
      <c r="AA95" s="58"/>
      <c r="AB95" s="75"/>
    </row>
    <row r="96" spans="1:28" ht="14.1" customHeight="1">
      <c r="A96" s="48" t="s">
        <v>147</v>
      </c>
      <c r="B96" s="26">
        <f t="shared" si="6"/>
        <v>0</v>
      </c>
      <c r="C96" s="26">
        <f t="shared" si="8"/>
        <v>0</v>
      </c>
      <c r="D96" s="26">
        <v>0</v>
      </c>
      <c r="E96" s="60"/>
      <c r="F96" s="58"/>
      <c r="G96" s="59"/>
      <c r="H96" s="60"/>
      <c r="I96" s="60"/>
      <c r="J96" s="60"/>
      <c r="K96" s="60"/>
      <c r="L96" s="60"/>
      <c r="M96" s="24"/>
      <c r="N96" s="31"/>
      <c r="O96" s="25" t="s">
        <v>148</v>
      </c>
      <c r="P96" s="22"/>
      <c r="Q96" s="26">
        <f t="shared" si="7"/>
        <v>1012</v>
      </c>
      <c r="R96" s="26">
        <f t="shared" si="9"/>
        <v>0</v>
      </c>
      <c r="S96" s="26">
        <v>1012</v>
      </c>
      <c r="T96" s="58"/>
      <c r="U96" s="58"/>
      <c r="V96" s="58"/>
      <c r="W96" s="58"/>
      <c r="X96" s="58"/>
      <c r="Y96" s="58"/>
      <c r="Z96" s="58"/>
      <c r="AA96" s="58"/>
      <c r="AB96" s="75"/>
    </row>
    <row r="97" spans="1:28" ht="14.1" customHeight="1">
      <c r="A97" s="25" t="s">
        <v>150</v>
      </c>
      <c r="B97" s="26">
        <f t="shared" si="6"/>
        <v>416</v>
      </c>
      <c r="C97" s="26">
        <f t="shared" si="8"/>
        <v>0</v>
      </c>
      <c r="D97" s="26">
        <v>416</v>
      </c>
      <c r="E97" s="57"/>
      <c r="F97" s="58"/>
      <c r="G97" s="59"/>
      <c r="H97" s="60"/>
      <c r="I97" s="60"/>
      <c r="J97" s="60"/>
      <c r="K97" s="60"/>
      <c r="L97" s="60"/>
      <c r="M97" s="24"/>
      <c r="N97" s="31"/>
      <c r="O97" s="25" t="s">
        <v>151</v>
      </c>
      <c r="P97" s="22"/>
      <c r="Q97" s="26">
        <f t="shared" si="7"/>
        <v>708</v>
      </c>
      <c r="R97" s="26">
        <f t="shared" si="9"/>
        <v>0</v>
      </c>
      <c r="S97" s="26">
        <v>708</v>
      </c>
      <c r="T97" s="58"/>
      <c r="U97" s="58"/>
      <c r="V97" s="58"/>
      <c r="W97" s="58"/>
      <c r="X97" s="58"/>
      <c r="Y97" s="58"/>
      <c r="Z97" s="58"/>
      <c r="AA97" s="58"/>
      <c r="AB97" s="75"/>
    </row>
    <row r="98" spans="1:28" ht="14.1" customHeight="1">
      <c r="A98" s="25" t="s">
        <v>152</v>
      </c>
      <c r="B98" s="26">
        <f t="shared" si="6"/>
        <v>2007</v>
      </c>
      <c r="C98" s="26">
        <f t="shared" si="8"/>
        <v>0</v>
      </c>
      <c r="D98" s="26">
        <v>2007</v>
      </c>
      <c r="E98" s="57"/>
      <c r="F98" s="58"/>
      <c r="G98" s="59"/>
      <c r="H98" s="60"/>
      <c r="I98" s="60"/>
      <c r="J98" s="60"/>
      <c r="K98" s="60"/>
      <c r="L98" s="60"/>
      <c r="M98" s="24"/>
      <c r="N98" s="31"/>
      <c r="O98" s="25" t="s">
        <v>153</v>
      </c>
      <c r="P98" s="22"/>
      <c r="Q98" s="26">
        <f t="shared" si="7"/>
        <v>1608</v>
      </c>
      <c r="R98" s="26">
        <f t="shared" si="9"/>
        <v>0</v>
      </c>
      <c r="S98" s="26">
        <v>1608</v>
      </c>
      <c r="T98" s="59"/>
      <c r="U98" s="58"/>
      <c r="V98" s="58"/>
      <c r="W98" s="58"/>
      <c r="X98" s="58"/>
      <c r="Y98" s="58"/>
      <c r="Z98" s="58"/>
      <c r="AA98" s="58"/>
      <c r="AB98" s="75"/>
    </row>
    <row r="99" spans="1:28" ht="14.1" customHeight="1">
      <c r="A99" s="48" t="s">
        <v>152</v>
      </c>
      <c r="B99" s="26">
        <f t="shared" si="6"/>
        <v>0</v>
      </c>
      <c r="C99" s="26">
        <f t="shared" si="8"/>
        <v>0</v>
      </c>
      <c r="D99" s="26">
        <v>0</v>
      </c>
      <c r="E99" s="60"/>
      <c r="F99" s="58"/>
      <c r="G99" s="59"/>
      <c r="H99" s="60"/>
      <c r="I99" s="60"/>
      <c r="J99" s="60"/>
      <c r="K99" s="60"/>
      <c r="L99" s="60"/>
      <c r="M99" s="24"/>
      <c r="N99" s="31"/>
      <c r="O99" s="39" t="s">
        <v>154</v>
      </c>
      <c r="P99" s="22" t="s">
        <v>24</v>
      </c>
      <c r="Q99" s="26">
        <f t="shared" si="7"/>
        <v>1116</v>
      </c>
      <c r="R99" s="26">
        <f t="shared" si="9"/>
        <v>0</v>
      </c>
      <c r="S99" s="26">
        <v>1116</v>
      </c>
      <c r="T99" s="58"/>
      <c r="U99" s="58"/>
      <c r="V99" s="58"/>
      <c r="W99" s="58"/>
      <c r="X99" s="58"/>
      <c r="Y99" s="58"/>
      <c r="Z99" s="58"/>
      <c r="AA99" s="58"/>
      <c r="AB99" s="75"/>
    </row>
    <row r="100" spans="1:28" ht="14.1" customHeight="1">
      <c r="A100" s="25" t="s">
        <v>155</v>
      </c>
      <c r="B100" s="26">
        <f t="shared" si="6"/>
        <v>2351</v>
      </c>
      <c r="C100" s="26">
        <f t="shared" si="8"/>
        <v>0</v>
      </c>
      <c r="D100" s="26">
        <v>2351</v>
      </c>
      <c r="E100" s="60"/>
      <c r="F100" s="58"/>
      <c r="G100" s="59"/>
      <c r="H100" s="60"/>
      <c r="I100" s="60"/>
      <c r="J100" s="60"/>
      <c r="K100" s="60"/>
      <c r="L100" s="60"/>
      <c r="M100" s="24"/>
      <c r="N100" s="31"/>
      <c r="O100" s="25" t="s">
        <v>156</v>
      </c>
      <c r="P100" s="22" t="s">
        <v>24</v>
      </c>
      <c r="Q100" s="26">
        <f t="shared" si="7"/>
        <v>2160</v>
      </c>
      <c r="R100" s="26">
        <f t="shared" si="9"/>
        <v>0</v>
      </c>
      <c r="S100" s="26">
        <v>2160</v>
      </c>
      <c r="T100" s="58"/>
      <c r="U100" s="58"/>
      <c r="V100" s="58"/>
      <c r="W100" s="58"/>
      <c r="X100" s="58"/>
      <c r="Y100" s="58"/>
      <c r="Z100" s="58"/>
      <c r="AA100" s="58"/>
      <c r="AB100" s="75"/>
    </row>
    <row r="101" spans="1:28" ht="14.1" customHeight="1">
      <c r="A101" s="48" t="s">
        <v>155</v>
      </c>
      <c r="B101" s="26">
        <f t="shared" si="6"/>
        <v>0</v>
      </c>
      <c r="C101" s="26">
        <f t="shared" si="8"/>
        <v>0</v>
      </c>
      <c r="D101" s="26">
        <v>0</v>
      </c>
      <c r="E101" s="60"/>
      <c r="F101" s="58"/>
      <c r="G101" s="59"/>
      <c r="H101" s="60"/>
      <c r="I101" s="60"/>
      <c r="J101" s="60"/>
      <c r="K101" s="60"/>
      <c r="L101" s="60"/>
      <c r="M101" s="24"/>
      <c r="N101" s="31"/>
      <c r="O101" s="25" t="s">
        <v>157</v>
      </c>
      <c r="P101" s="22" t="s">
        <v>24</v>
      </c>
      <c r="Q101" s="26">
        <f t="shared" si="7"/>
        <v>108</v>
      </c>
      <c r="R101" s="26">
        <f t="shared" si="9"/>
        <v>0</v>
      </c>
      <c r="S101" s="26">
        <v>108</v>
      </c>
      <c r="T101" s="58"/>
      <c r="U101" s="58"/>
      <c r="V101" s="58"/>
      <c r="W101" s="58"/>
      <c r="X101" s="58"/>
      <c r="Y101" s="58"/>
      <c r="Z101" s="58"/>
      <c r="AA101" s="58"/>
      <c r="AB101" s="75"/>
    </row>
    <row r="102" spans="1:28" ht="14.1" customHeight="1">
      <c r="A102" s="48" t="s">
        <v>155</v>
      </c>
      <c r="B102" s="26">
        <f t="shared" si="6"/>
        <v>0</v>
      </c>
      <c r="C102" s="26">
        <f t="shared" si="8"/>
        <v>0</v>
      </c>
      <c r="D102" s="26">
        <v>0</v>
      </c>
      <c r="E102" s="60"/>
      <c r="F102" s="58"/>
      <c r="G102" s="59"/>
      <c r="H102" s="60"/>
      <c r="I102" s="60"/>
      <c r="J102" s="60"/>
      <c r="K102" s="60"/>
      <c r="L102" s="60"/>
      <c r="M102" s="24"/>
      <c r="N102" s="31"/>
      <c r="O102" s="25" t="s">
        <v>158</v>
      </c>
      <c r="P102" s="22"/>
      <c r="Q102" s="26">
        <f t="shared" si="7"/>
        <v>0</v>
      </c>
      <c r="R102" s="26">
        <f t="shared" si="9"/>
        <v>0</v>
      </c>
      <c r="S102" s="26">
        <v>0</v>
      </c>
      <c r="T102" s="58"/>
      <c r="U102" s="58"/>
      <c r="V102" s="58"/>
      <c r="W102" s="58"/>
      <c r="X102" s="58"/>
      <c r="Y102" s="58"/>
      <c r="Z102" s="58"/>
      <c r="AA102" s="58"/>
      <c r="AB102" s="75"/>
    </row>
    <row r="103" spans="1:28" ht="14.1" customHeight="1">
      <c r="A103" s="25" t="s">
        <v>884</v>
      </c>
      <c r="B103" s="26">
        <f t="shared" si="6"/>
        <v>834</v>
      </c>
      <c r="C103" s="26">
        <f t="shared" si="8"/>
        <v>89</v>
      </c>
      <c r="D103" s="26">
        <v>745</v>
      </c>
      <c r="E103" s="60">
        <v>26</v>
      </c>
      <c r="F103" s="58">
        <v>63</v>
      </c>
      <c r="G103" s="59"/>
      <c r="H103" s="60"/>
      <c r="I103" s="60"/>
      <c r="J103" s="60"/>
      <c r="K103" s="60"/>
      <c r="L103" s="60"/>
      <c r="M103" s="24"/>
      <c r="N103" s="31"/>
      <c r="O103" s="32" t="s">
        <v>554</v>
      </c>
      <c r="P103" s="22"/>
      <c r="Q103" s="26">
        <f t="shared" si="7"/>
        <v>510</v>
      </c>
      <c r="R103" s="26">
        <f t="shared" si="9"/>
        <v>89</v>
      </c>
      <c r="S103" s="26">
        <v>421</v>
      </c>
      <c r="T103" s="58">
        <v>26</v>
      </c>
      <c r="U103" s="58">
        <v>63</v>
      </c>
      <c r="V103" s="58"/>
      <c r="W103" s="58"/>
      <c r="X103" s="58"/>
      <c r="Y103" s="58"/>
      <c r="Z103" s="58"/>
      <c r="AA103" s="58"/>
      <c r="AB103" s="75"/>
    </row>
    <row r="104" spans="1:28" ht="14.1" customHeight="1">
      <c r="A104" s="48" t="s">
        <v>884</v>
      </c>
      <c r="B104" s="26">
        <f t="shared" si="6"/>
        <v>0</v>
      </c>
      <c r="C104" s="26">
        <f t="shared" si="8"/>
        <v>0</v>
      </c>
      <c r="D104" s="26">
        <v>0</v>
      </c>
      <c r="E104" s="60"/>
      <c r="F104" s="58"/>
      <c r="G104" s="59"/>
      <c r="H104" s="60"/>
      <c r="I104" s="60"/>
      <c r="J104" s="60"/>
      <c r="K104" s="60"/>
      <c r="L104" s="60"/>
      <c r="M104" s="24"/>
      <c r="N104" s="31"/>
      <c r="O104" s="32" t="s">
        <v>555</v>
      </c>
      <c r="P104" s="22" t="s">
        <v>24</v>
      </c>
      <c r="Q104" s="26">
        <f t="shared" si="7"/>
        <v>268</v>
      </c>
      <c r="R104" s="26">
        <f t="shared" si="9"/>
        <v>0</v>
      </c>
      <c r="S104" s="26">
        <v>268</v>
      </c>
      <c r="T104" s="58"/>
      <c r="U104" s="58"/>
      <c r="V104" s="58"/>
      <c r="W104" s="58"/>
      <c r="X104" s="58"/>
      <c r="Y104" s="58"/>
      <c r="Z104" s="58"/>
      <c r="AA104" s="58"/>
      <c r="AB104" s="75"/>
    </row>
    <row r="105" spans="1:28" ht="14.1" customHeight="1">
      <c r="A105" s="25" t="s">
        <v>159</v>
      </c>
      <c r="B105" s="26">
        <f t="shared" si="6"/>
        <v>2054.1999999999998</v>
      </c>
      <c r="C105" s="26">
        <f t="shared" ref="C105" si="10">E105+F105+G105+H105+M105+I105+J105</f>
        <v>0</v>
      </c>
      <c r="D105" s="26">
        <v>2054.1999999999998</v>
      </c>
      <c r="E105" s="60"/>
      <c r="F105" s="58"/>
      <c r="G105" s="59"/>
      <c r="H105" s="60"/>
      <c r="I105" s="60"/>
      <c r="J105" s="60"/>
      <c r="K105" s="60"/>
      <c r="L105" s="60"/>
      <c r="M105" s="24"/>
      <c r="N105" s="31"/>
      <c r="O105" s="25" t="s">
        <v>160</v>
      </c>
      <c r="P105" s="22" t="s">
        <v>24</v>
      </c>
      <c r="Q105" s="26">
        <f t="shared" si="7"/>
        <v>30</v>
      </c>
      <c r="R105" s="26">
        <f t="shared" ref="R105" si="11">T105+U105+V105+AB105+W105+X105+Y105+Z105+AA105</f>
        <v>0</v>
      </c>
      <c r="S105" s="26">
        <v>30</v>
      </c>
      <c r="T105" s="58"/>
      <c r="U105" s="58"/>
      <c r="V105" s="58"/>
      <c r="W105" s="58"/>
      <c r="X105" s="58"/>
      <c r="Y105" s="58"/>
      <c r="Z105" s="58"/>
      <c r="AA105" s="58"/>
      <c r="AB105" s="75"/>
    </row>
    <row r="106" spans="1:28" ht="14.1" customHeight="1">
      <c r="A106" s="48" t="s">
        <v>159</v>
      </c>
      <c r="B106" s="26">
        <f t="shared" si="6"/>
        <v>0</v>
      </c>
      <c r="C106" s="26">
        <f t="shared" si="8"/>
        <v>0</v>
      </c>
      <c r="D106" s="26">
        <v>0</v>
      </c>
      <c r="E106" s="60"/>
      <c r="F106" s="58"/>
      <c r="G106" s="59"/>
      <c r="H106" s="60"/>
      <c r="I106" s="60"/>
      <c r="J106" s="60"/>
      <c r="K106" s="60"/>
      <c r="L106" s="60"/>
      <c r="M106" s="24"/>
      <c r="N106" s="31"/>
      <c r="O106" s="25" t="s">
        <v>162</v>
      </c>
      <c r="P106" s="22"/>
      <c r="Q106" s="26">
        <f t="shared" si="7"/>
        <v>855</v>
      </c>
      <c r="R106" s="26">
        <f t="shared" si="9"/>
        <v>0</v>
      </c>
      <c r="S106" s="26">
        <v>855</v>
      </c>
      <c r="T106" s="58"/>
      <c r="U106" s="58"/>
      <c r="V106" s="58"/>
      <c r="W106" s="58"/>
      <c r="X106" s="58"/>
      <c r="Y106" s="58"/>
      <c r="Z106" s="58"/>
      <c r="AA106" s="58"/>
      <c r="AB106" s="75"/>
    </row>
    <row r="107" spans="1:28" ht="14.1" customHeight="1">
      <c r="A107" s="48" t="s">
        <v>159</v>
      </c>
      <c r="B107" s="26">
        <f t="shared" si="6"/>
        <v>0</v>
      </c>
      <c r="C107" s="26">
        <f t="shared" si="8"/>
        <v>0</v>
      </c>
      <c r="D107" s="26"/>
      <c r="E107" s="60"/>
      <c r="F107" s="58"/>
      <c r="G107" s="59"/>
      <c r="H107" s="60"/>
      <c r="I107" s="60"/>
      <c r="J107" s="60"/>
      <c r="K107" s="60"/>
      <c r="L107" s="60"/>
      <c r="M107" s="24"/>
      <c r="N107" s="31"/>
      <c r="O107" s="25" t="s">
        <v>161</v>
      </c>
      <c r="P107" s="22" t="s">
        <v>24</v>
      </c>
      <c r="Q107" s="26">
        <f t="shared" si="7"/>
        <v>55</v>
      </c>
      <c r="R107" s="26">
        <f t="shared" si="9"/>
        <v>0</v>
      </c>
      <c r="S107" s="26">
        <v>55</v>
      </c>
      <c r="T107" s="58"/>
      <c r="U107" s="58"/>
      <c r="V107" s="58"/>
      <c r="W107" s="58"/>
      <c r="X107" s="58"/>
      <c r="Y107" s="58"/>
      <c r="Z107" s="58"/>
      <c r="AA107" s="58"/>
      <c r="AB107" s="75"/>
    </row>
    <row r="108" spans="1:28" ht="14.1" customHeight="1">
      <c r="A108" s="48" t="s">
        <v>159</v>
      </c>
      <c r="B108" s="26">
        <f t="shared" si="6"/>
        <v>0</v>
      </c>
      <c r="C108" s="26">
        <f t="shared" si="8"/>
        <v>0</v>
      </c>
      <c r="D108" s="26"/>
      <c r="E108" s="60"/>
      <c r="F108" s="58"/>
      <c r="G108" s="59"/>
      <c r="H108" s="60"/>
      <c r="I108" s="60"/>
      <c r="J108" s="60"/>
      <c r="K108" s="60"/>
      <c r="L108" s="60"/>
      <c r="M108" s="24"/>
      <c r="N108" s="31"/>
      <c r="O108" s="25" t="s">
        <v>980</v>
      </c>
      <c r="P108" s="22"/>
      <c r="Q108" s="26">
        <f t="shared" si="7"/>
        <v>20.2</v>
      </c>
      <c r="R108" s="26">
        <f t="shared" si="9"/>
        <v>0</v>
      </c>
      <c r="S108" s="26">
        <v>20.2</v>
      </c>
      <c r="T108" s="58"/>
      <c r="U108" s="58"/>
      <c r="V108" s="58"/>
      <c r="W108" s="58"/>
      <c r="X108" s="58"/>
      <c r="Y108" s="58"/>
      <c r="Z108" s="58"/>
      <c r="AA108" s="58"/>
      <c r="AB108" s="75"/>
    </row>
    <row r="109" spans="1:28" ht="14.1" customHeight="1">
      <c r="A109" s="48" t="s">
        <v>159</v>
      </c>
      <c r="B109" s="26">
        <f t="shared" si="6"/>
        <v>0</v>
      </c>
      <c r="C109" s="26">
        <f t="shared" si="8"/>
        <v>0</v>
      </c>
      <c r="D109" s="26">
        <v>0</v>
      </c>
      <c r="E109" s="60"/>
      <c r="F109" s="58"/>
      <c r="G109" s="59"/>
      <c r="H109" s="60"/>
      <c r="I109" s="60"/>
      <c r="J109" s="60"/>
      <c r="K109" s="60"/>
      <c r="L109" s="60"/>
      <c r="M109" s="24"/>
      <c r="N109" s="31"/>
      <c r="O109" s="25" t="s">
        <v>163</v>
      </c>
      <c r="P109" s="22" t="s">
        <v>24</v>
      </c>
      <c r="Q109" s="26">
        <f t="shared" si="7"/>
        <v>989</v>
      </c>
      <c r="R109" s="26">
        <f t="shared" si="9"/>
        <v>0</v>
      </c>
      <c r="S109" s="26">
        <v>989</v>
      </c>
      <c r="T109" s="58"/>
      <c r="U109" s="58"/>
      <c r="V109" s="58"/>
      <c r="W109" s="58"/>
      <c r="X109" s="58"/>
      <c r="Y109" s="58"/>
      <c r="Z109" s="58"/>
      <c r="AA109" s="58"/>
      <c r="AB109" s="75"/>
    </row>
    <row r="110" spans="1:28" ht="14.1" customHeight="1">
      <c r="A110" s="48" t="s">
        <v>159</v>
      </c>
      <c r="B110" s="26">
        <f t="shared" si="6"/>
        <v>0</v>
      </c>
      <c r="C110" s="26">
        <f t="shared" si="8"/>
        <v>0</v>
      </c>
      <c r="D110" s="26">
        <v>0</v>
      </c>
      <c r="E110" s="60"/>
      <c r="F110" s="58"/>
      <c r="G110" s="59"/>
      <c r="H110" s="60"/>
      <c r="I110" s="60"/>
      <c r="J110" s="60"/>
      <c r="K110" s="60"/>
      <c r="L110" s="60"/>
      <c r="M110" s="24"/>
      <c r="N110" s="31"/>
      <c r="O110" s="25" t="s">
        <v>164</v>
      </c>
      <c r="P110" s="22"/>
      <c r="Q110" s="26">
        <f t="shared" si="7"/>
        <v>80</v>
      </c>
      <c r="R110" s="26">
        <f t="shared" si="9"/>
        <v>0</v>
      </c>
      <c r="S110" s="26">
        <v>80</v>
      </c>
      <c r="T110" s="58"/>
      <c r="U110" s="58"/>
      <c r="V110" s="58"/>
      <c r="W110" s="58"/>
      <c r="X110" s="58"/>
      <c r="Y110" s="58"/>
      <c r="Z110" s="58"/>
      <c r="AA110" s="58"/>
      <c r="AB110" s="75"/>
    </row>
    <row r="111" spans="1:28" ht="14.1" customHeight="1">
      <c r="A111" s="25" t="s">
        <v>168</v>
      </c>
      <c r="B111" s="26">
        <f t="shared" si="6"/>
        <v>246</v>
      </c>
      <c r="C111" s="26">
        <f t="shared" si="8"/>
        <v>0</v>
      </c>
      <c r="D111" s="26">
        <v>246</v>
      </c>
      <c r="E111" s="60"/>
      <c r="F111" s="58"/>
      <c r="G111" s="59"/>
      <c r="H111" s="60"/>
      <c r="I111" s="60"/>
      <c r="J111" s="60"/>
      <c r="K111" s="60"/>
      <c r="L111" s="60"/>
      <c r="M111" s="24"/>
      <c r="N111" s="31"/>
      <c r="O111" s="39" t="s">
        <v>889</v>
      </c>
      <c r="P111" s="22"/>
      <c r="Q111" s="26">
        <f t="shared" si="7"/>
        <v>51</v>
      </c>
      <c r="R111" s="26">
        <f t="shared" si="9"/>
        <v>0</v>
      </c>
      <c r="S111" s="26">
        <v>51</v>
      </c>
      <c r="T111" s="58"/>
      <c r="U111" s="58"/>
      <c r="V111" s="58"/>
      <c r="W111" s="58"/>
      <c r="X111" s="58"/>
      <c r="Y111" s="58"/>
      <c r="Z111" s="58"/>
      <c r="AA111" s="58"/>
      <c r="AB111" s="75"/>
    </row>
    <row r="112" spans="1:28" ht="14.1" customHeight="1">
      <c r="A112" s="32" t="s">
        <v>910</v>
      </c>
      <c r="B112" s="213">
        <f t="shared" si="6"/>
        <v>3299</v>
      </c>
      <c r="C112" s="213">
        <f t="shared" si="8"/>
        <v>327</v>
      </c>
      <c r="D112" s="26">
        <v>2972</v>
      </c>
      <c r="E112" s="60"/>
      <c r="F112" s="58"/>
      <c r="G112" s="59"/>
      <c r="H112" s="60"/>
      <c r="I112" s="60"/>
      <c r="J112" s="60"/>
      <c r="K112" s="60"/>
      <c r="L112" s="60"/>
      <c r="M112" s="214">
        <v>327</v>
      </c>
      <c r="N112" s="31"/>
      <c r="O112" s="25" t="s">
        <v>165</v>
      </c>
      <c r="P112" s="22"/>
      <c r="Q112" s="26">
        <f t="shared" si="7"/>
        <v>1082</v>
      </c>
      <c r="R112" s="26">
        <f t="shared" si="9"/>
        <v>0</v>
      </c>
      <c r="S112" s="26">
        <v>1082</v>
      </c>
      <c r="T112" s="58"/>
      <c r="U112" s="58"/>
      <c r="V112" s="58"/>
      <c r="W112" s="58"/>
      <c r="X112" s="58"/>
      <c r="Y112" s="58"/>
      <c r="Z112" s="58"/>
      <c r="AA112" s="58"/>
      <c r="AB112" s="75"/>
    </row>
    <row r="113" spans="1:28" ht="14.1" customHeight="1">
      <c r="A113" s="48" t="s">
        <v>911</v>
      </c>
      <c r="B113" s="26">
        <f t="shared" si="6"/>
        <v>0</v>
      </c>
      <c r="C113" s="26">
        <f t="shared" si="8"/>
        <v>0</v>
      </c>
      <c r="D113" s="26"/>
      <c r="E113" s="60"/>
      <c r="F113" s="58"/>
      <c r="G113" s="59"/>
      <c r="H113" s="60"/>
      <c r="I113" s="60"/>
      <c r="J113" s="60"/>
      <c r="K113" s="60"/>
      <c r="L113" s="60"/>
      <c r="M113" s="24"/>
      <c r="N113" s="31"/>
      <c r="O113" s="112" t="s">
        <v>166</v>
      </c>
      <c r="P113" s="22"/>
      <c r="Q113" s="213">
        <f t="shared" si="7"/>
        <v>1023</v>
      </c>
      <c r="R113" s="26">
        <f t="shared" si="9"/>
        <v>327</v>
      </c>
      <c r="S113" s="26">
        <v>696</v>
      </c>
      <c r="T113" s="58"/>
      <c r="U113" s="58"/>
      <c r="V113" s="58"/>
      <c r="W113" s="58"/>
      <c r="X113" s="58"/>
      <c r="Y113" s="58"/>
      <c r="Z113" s="58"/>
      <c r="AA113" s="58"/>
      <c r="AB113" s="58">
        <v>327</v>
      </c>
    </row>
    <row r="114" spans="1:28" ht="14.1" customHeight="1">
      <c r="A114" s="48" t="s">
        <v>911</v>
      </c>
      <c r="B114" s="26">
        <f t="shared" si="6"/>
        <v>0</v>
      </c>
      <c r="C114" s="26">
        <f t="shared" si="8"/>
        <v>0</v>
      </c>
      <c r="D114" s="26">
        <v>0</v>
      </c>
      <c r="E114" s="60"/>
      <c r="F114" s="58"/>
      <c r="G114" s="59"/>
      <c r="H114" s="60"/>
      <c r="I114" s="60"/>
      <c r="J114" s="60"/>
      <c r="K114" s="60"/>
      <c r="L114" s="60"/>
      <c r="M114" s="24"/>
      <c r="N114" s="31"/>
      <c r="O114" s="25" t="s">
        <v>167</v>
      </c>
      <c r="P114" s="22" t="s">
        <v>24</v>
      </c>
      <c r="Q114" s="26">
        <f t="shared" si="7"/>
        <v>659</v>
      </c>
      <c r="R114" s="26">
        <f t="shared" si="9"/>
        <v>0</v>
      </c>
      <c r="S114" s="26">
        <v>659</v>
      </c>
      <c r="T114" s="58"/>
      <c r="U114" s="58"/>
      <c r="V114" s="58"/>
      <c r="W114" s="58"/>
      <c r="X114" s="58"/>
      <c r="Y114" s="58"/>
      <c r="Z114" s="58"/>
      <c r="AA114" s="58"/>
      <c r="AB114" s="75"/>
    </row>
    <row r="115" spans="1:28" ht="14.1" customHeight="1">
      <c r="A115" s="25" t="s">
        <v>169</v>
      </c>
      <c r="B115" s="26">
        <f t="shared" si="6"/>
        <v>2223</v>
      </c>
      <c r="C115" s="26">
        <f t="shared" si="8"/>
        <v>0</v>
      </c>
      <c r="D115" s="26">
        <v>2223</v>
      </c>
      <c r="E115" s="60"/>
      <c r="F115" s="58"/>
      <c r="G115" s="59"/>
      <c r="H115" s="60"/>
      <c r="I115" s="60"/>
      <c r="J115" s="60"/>
      <c r="K115" s="60"/>
      <c r="L115" s="60"/>
      <c r="M115" s="24"/>
      <c r="N115" s="31"/>
      <c r="O115" s="25" t="s">
        <v>170</v>
      </c>
      <c r="P115" s="22"/>
      <c r="Q115" s="26">
        <f t="shared" si="7"/>
        <v>1072</v>
      </c>
      <c r="R115" s="26">
        <f t="shared" si="9"/>
        <v>0</v>
      </c>
      <c r="S115" s="26">
        <v>1072</v>
      </c>
      <c r="T115" s="58"/>
      <c r="U115" s="58"/>
      <c r="V115" s="58"/>
      <c r="W115" s="58"/>
      <c r="X115" s="58"/>
      <c r="Y115" s="58"/>
      <c r="Z115" s="58"/>
      <c r="AA115" s="58"/>
      <c r="AB115" s="75"/>
    </row>
    <row r="116" spans="1:28" ht="14.1" customHeight="1">
      <c r="A116" s="48" t="s">
        <v>169</v>
      </c>
      <c r="B116" s="26">
        <f t="shared" si="6"/>
        <v>0</v>
      </c>
      <c r="C116" s="26">
        <f t="shared" si="8"/>
        <v>0</v>
      </c>
      <c r="D116" s="26">
        <v>0</v>
      </c>
      <c r="E116" s="60"/>
      <c r="F116" s="58"/>
      <c r="G116" s="59"/>
      <c r="H116" s="60"/>
      <c r="I116" s="60"/>
      <c r="J116" s="60"/>
      <c r="K116" s="60"/>
      <c r="L116" s="60"/>
      <c r="M116" s="24"/>
      <c r="N116" s="31"/>
      <c r="O116" s="25" t="s">
        <v>171</v>
      </c>
      <c r="P116" s="22"/>
      <c r="Q116" s="26">
        <f t="shared" si="7"/>
        <v>617</v>
      </c>
      <c r="R116" s="26">
        <f t="shared" si="9"/>
        <v>0</v>
      </c>
      <c r="S116" s="26">
        <v>617</v>
      </c>
      <c r="T116" s="58"/>
      <c r="U116" s="58"/>
      <c r="V116" s="58"/>
      <c r="W116" s="58"/>
      <c r="X116" s="58"/>
      <c r="Y116" s="58"/>
      <c r="Z116" s="58"/>
      <c r="AA116" s="58"/>
      <c r="AB116" s="75"/>
    </row>
    <row r="117" spans="1:28" ht="14.1" customHeight="1">
      <c r="A117" s="48" t="s">
        <v>169</v>
      </c>
      <c r="B117" s="26">
        <f t="shared" si="6"/>
        <v>0</v>
      </c>
      <c r="C117" s="26">
        <f t="shared" si="8"/>
        <v>0</v>
      </c>
      <c r="D117" s="26">
        <v>0</v>
      </c>
      <c r="E117" s="60"/>
      <c r="F117" s="58"/>
      <c r="G117" s="59"/>
      <c r="H117" s="60"/>
      <c r="I117" s="60"/>
      <c r="J117" s="60"/>
      <c r="K117" s="60"/>
      <c r="L117" s="60"/>
      <c r="M117" s="24"/>
      <c r="N117" s="31"/>
      <c r="O117" s="25" t="s">
        <v>175</v>
      </c>
      <c r="P117" s="22"/>
      <c r="Q117" s="26">
        <f t="shared" si="7"/>
        <v>409</v>
      </c>
      <c r="R117" s="26">
        <f t="shared" si="9"/>
        <v>0</v>
      </c>
      <c r="S117" s="26">
        <v>409</v>
      </c>
      <c r="T117" s="58"/>
      <c r="U117" s="58"/>
      <c r="V117" s="58"/>
      <c r="W117" s="58"/>
      <c r="X117" s="58"/>
      <c r="Y117" s="58"/>
      <c r="Z117" s="58"/>
      <c r="AA117" s="58"/>
      <c r="AB117" s="75"/>
    </row>
    <row r="118" spans="1:28" ht="14.1" customHeight="1">
      <c r="A118" s="48" t="s">
        <v>169</v>
      </c>
      <c r="B118" s="26">
        <f t="shared" si="6"/>
        <v>0</v>
      </c>
      <c r="C118" s="26">
        <f t="shared" si="8"/>
        <v>0</v>
      </c>
      <c r="D118" s="26">
        <v>0</v>
      </c>
      <c r="E118" s="60"/>
      <c r="F118" s="58"/>
      <c r="G118" s="59"/>
      <c r="H118" s="60"/>
      <c r="I118" s="60"/>
      <c r="J118" s="60"/>
      <c r="K118" s="60"/>
      <c r="L118" s="60"/>
      <c r="M118" s="24"/>
      <c r="N118" s="31"/>
      <c r="O118" s="25" t="s">
        <v>174</v>
      </c>
      <c r="P118" s="22"/>
      <c r="Q118" s="26">
        <f t="shared" si="7"/>
        <v>350</v>
      </c>
      <c r="R118" s="26">
        <f t="shared" si="9"/>
        <v>0</v>
      </c>
      <c r="S118" s="26">
        <v>350</v>
      </c>
      <c r="T118" s="58"/>
      <c r="U118" s="58"/>
      <c r="V118" s="58"/>
      <c r="W118" s="58"/>
      <c r="X118" s="58"/>
      <c r="Y118" s="58"/>
      <c r="Z118" s="58"/>
      <c r="AA118" s="58"/>
      <c r="AB118" s="75"/>
    </row>
    <row r="119" spans="1:28" ht="14.1" customHeight="1">
      <c r="A119" s="48" t="s">
        <v>169</v>
      </c>
      <c r="B119" s="26">
        <f t="shared" si="6"/>
        <v>0</v>
      </c>
      <c r="C119" s="26">
        <f t="shared" si="8"/>
        <v>0</v>
      </c>
      <c r="D119" s="26">
        <v>0</v>
      </c>
      <c r="E119" s="60"/>
      <c r="F119" s="58"/>
      <c r="G119" s="59"/>
      <c r="H119" s="60"/>
      <c r="I119" s="60"/>
      <c r="J119" s="60"/>
      <c r="K119" s="60"/>
      <c r="L119" s="60"/>
      <c r="M119" s="24"/>
      <c r="N119" s="31"/>
      <c r="O119" s="25" t="s">
        <v>173</v>
      </c>
      <c r="P119" s="22"/>
      <c r="Q119" s="26">
        <f t="shared" si="7"/>
        <v>130</v>
      </c>
      <c r="R119" s="26">
        <f t="shared" si="9"/>
        <v>0</v>
      </c>
      <c r="S119" s="26">
        <v>130</v>
      </c>
      <c r="T119" s="58"/>
      <c r="U119" s="58"/>
      <c r="V119" s="58"/>
      <c r="W119" s="58"/>
      <c r="X119" s="58"/>
      <c r="Y119" s="58"/>
      <c r="Z119" s="58"/>
      <c r="AA119" s="58"/>
      <c r="AB119" s="75"/>
    </row>
    <row r="120" spans="1:28" ht="14.1" customHeight="1">
      <c r="A120" s="48" t="s">
        <v>169</v>
      </c>
      <c r="B120" s="26">
        <f t="shared" si="6"/>
        <v>0</v>
      </c>
      <c r="C120" s="26">
        <f t="shared" si="8"/>
        <v>0</v>
      </c>
      <c r="D120" s="26">
        <v>0</v>
      </c>
      <c r="E120" s="60"/>
      <c r="F120" s="58"/>
      <c r="G120" s="59"/>
      <c r="H120" s="60"/>
      <c r="I120" s="60"/>
      <c r="J120" s="60"/>
      <c r="K120" s="60"/>
      <c r="L120" s="60"/>
      <c r="M120" s="24"/>
      <c r="N120" s="31"/>
      <c r="O120" s="25" t="s">
        <v>172</v>
      </c>
      <c r="P120" s="22"/>
      <c r="Q120" s="26">
        <f t="shared" si="7"/>
        <v>40</v>
      </c>
      <c r="R120" s="26">
        <f t="shared" si="9"/>
        <v>0</v>
      </c>
      <c r="S120" s="26">
        <v>40</v>
      </c>
      <c r="T120" s="58"/>
      <c r="U120" s="58"/>
      <c r="V120" s="58"/>
      <c r="W120" s="58"/>
      <c r="X120" s="58"/>
      <c r="Y120" s="58"/>
      <c r="Z120" s="58"/>
      <c r="AA120" s="58"/>
      <c r="AB120" s="75"/>
    </row>
    <row r="121" spans="1:28" ht="14.1" customHeight="1">
      <c r="A121" s="25" t="s">
        <v>176</v>
      </c>
      <c r="B121" s="26">
        <f t="shared" si="6"/>
        <v>31</v>
      </c>
      <c r="C121" s="26">
        <f t="shared" si="8"/>
        <v>0</v>
      </c>
      <c r="D121" s="26">
        <v>31</v>
      </c>
      <c r="E121" s="60"/>
      <c r="F121" s="58"/>
      <c r="G121" s="59"/>
      <c r="H121" s="60"/>
      <c r="I121" s="60"/>
      <c r="J121" s="60"/>
      <c r="K121" s="60"/>
      <c r="L121" s="60"/>
      <c r="M121" s="24"/>
      <c r="N121" s="31"/>
      <c r="O121" s="25"/>
      <c r="P121" s="22"/>
      <c r="Q121" s="26">
        <f t="shared" si="7"/>
        <v>0</v>
      </c>
      <c r="R121" s="26">
        <f t="shared" si="9"/>
        <v>0</v>
      </c>
      <c r="S121" s="26">
        <v>0</v>
      </c>
      <c r="T121" s="58"/>
      <c r="U121" s="58"/>
      <c r="V121" s="58"/>
      <c r="W121" s="58"/>
      <c r="X121" s="58"/>
      <c r="Y121" s="58"/>
      <c r="Z121" s="58"/>
      <c r="AA121" s="58"/>
      <c r="AB121" s="75"/>
    </row>
    <row r="122" spans="1:28" ht="14.1" customHeight="1">
      <c r="A122" s="25" t="s">
        <v>177</v>
      </c>
      <c r="B122" s="26">
        <f t="shared" si="6"/>
        <v>109</v>
      </c>
      <c r="C122" s="26">
        <f t="shared" si="8"/>
        <v>0</v>
      </c>
      <c r="D122" s="26">
        <v>109</v>
      </c>
      <c r="E122" s="60"/>
      <c r="F122" s="58"/>
      <c r="G122" s="59"/>
      <c r="H122" s="60"/>
      <c r="I122" s="60"/>
      <c r="J122" s="60"/>
      <c r="K122" s="60"/>
      <c r="L122" s="60"/>
      <c r="M122" s="24"/>
      <c r="N122" s="31"/>
      <c r="O122" s="25" t="s">
        <v>178</v>
      </c>
      <c r="P122" s="22"/>
      <c r="Q122" s="26">
        <f t="shared" si="7"/>
        <v>528</v>
      </c>
      <c r="R122" s="26">
        <f t="shared" si="9"/>
        <v>0</v>
      </c>
      <c r="S122" s="26">
        <v>528</v>
      </c>
      <c r="T122" s="58"/>
      <c r="U122" s="58"/>
      <c r="V122" s="58"/>
      <c r="W122" s="58"/>
      <c r="X122" s="58"/>
      <c r="Y122" s="58"/>
      <c r="Z122" s="58"/>
      <c r="AA122" s="58"/>
      <c r="AB122" s="75"/>
    </row>
    <row r="123" spans="1:28" ht="14.1" customHeight="1">
      <c r="A123" s="25" t="s">
        <v>917</v>
      </c>
      <c r="B123" s="26">
        <f t="shared" si="6"/>
        <v>578</v>
      </c>
      <c r="C123" s="26">
        <f t="shared" si="8"/>
        <v>215</v>
      </c>
      <c r="D123" s="26">
        <v>363</v>
      </c>
      <c r="E123" s="251">
        <v>26</v>
      </c>
      <c r="F123" s="252">
        <v>63</v>
      </c>
      <c r="G123" s="252"/>
      <c r="H123" s="251">
        <v>62</v>
      </c>
      <c r="I123" s="251">
        <v>64</v>
      </c>
      <c r="J123" s="60"/>
      <c r="K123" s="60"/>
      <c r="L123" s="60"/>
      <c r="M123" s="24"/>
      <c r="N123" s="31"/>
      <c r="O123" s="25" t="s">
        <v>918</v>
      </c>
      <c r="P123" s="22" t="s">
        <v>24</v>
      </c>
      <c r="Q123" s="26">
        <f t="shared" si="7"/>
        <v>127</v>
      </c>
      <c r="R123" s="26">
        <f t="shared" si="9"/>
        <v>127</v>
      </c>
      <c r="S123" s="26">
        <v>0</v>
      </c>
      <c r="T123" s="58"/>
      <c r="U123" s="58">
        <v>63</v>
      </c>
      <c r="V123" s="58"/>
      <c r="W123" s="58"/>
      <c r="X123" s="58">
        <v>64</v>
      </c>
      <c r="Y123" s="58"/>
      <c r="Z123" s="58"/>
      <c r="AA123" s="58"/>
      <c r="AB123" s="75"/>
    </row>
    <row r="124" spans="1:28" ht="14.1" customHeight="1">
      <c r="A124" s="48" t="s">
        <v>917</v>
      </c>
      <c r="B124" s="26">
        <f t="shared" si="6"/>
        <v>0</v>
      </c>
      <c r="C124" s="26">
        <f t="shared" si="8"/>
        <v>0</v>
      </c>
      <c r="D124" s="26"/>
      <c r="E124" s="60"/>
      <c r="F124" s="58"/>
      <c r="G124" s="59"/>
      <c r="H124" s="60"/>
      <c r="I124" s="60"/>
      <c r="J124" s="60"/>
      <c r="K124" s="60"/>
      <c r="L124" s="60"/>
      <c r="M124" s="24"/>
      <c r="N124" s="31"/>
      <c r="O124" s="25" t="s">
        <v>999</v>
      </c>
      <c r="P124" s="22"/>
      <c r="Q124" s="26">
        <f t="shared" si="7"/>
        <v>88</v>
      </c>
      <c r="R124" s="26">
        <f t="shared" si="9"/>
        <v>88</v>
      </c>
      <c r="S124" s="26"/>
      <c r="T124" s="58">
        <v>26</v>
      </c>
      <c r="U124" s="58"/>
      <c r="V124" s="58"/>
      <c r="W124" s="58">
        <v>62</v>
      </c>
      <c r="X124" s="58"/>
      <c r="Y124" s="58"/>
      <c r="Z124" s="58"/>
      <c r="AA124" s="58"/>
      <c r="AB124" s="75"/>
    </row>
    <row r="125" spans="1:28" ht="14.1" customHeight="1">
      <c r="A125" s="25" t="s">
        <v>179</v>
      </c>
      <c r="B125" s="26">
        <f t="shared" si="6"/>
        <v>656</v>
      </c>
      <c r="C125" s="26">
        <f t="shared" si="8"/>
        <v>0</v>
      </c>
      <c r="D125" s="26">
        <v>656</v>
      </c>
      <c r="E125" s="60"/>
      <c r="F125" s="58"/>
      <c r="G125" s="59"/>
      <c r="H125" s="60"/>
      <c r="I125" s="60"/>
      <c r="J125" s="60"/>
      <c r="K125" s="60"/>
      <c r="L125" s="60"/>
      <c r="M125" s="24"/>
      <c r="N125" s="31"/>
      <c r="O125" s="32" t="s">
        <v>180</v>
      </c>
      <c r="P125" s="22"/>
      <c r="Q125" s="26">
        <f t="shared" si="7"/>
        <v>655.5</v>
      </c>
      <c r="R125" s="26">
        <f t="shared" si="9"/>
        <v>0</v>
      </c>
      <c r="S125" s="26">
        <v>655.5</v>
      </c>
      <c r="T125" s="58"/>
      <c r="U125" s="58"/>
      <c r="V125" s="58"/>
      <c r="W125" s="58"/>
      <c r="X125" s="58"/>
      <c r="Y125" s="58"/>
      <c r="Z125" s="58"/>
      <c r="AA125" s="60"/>
      <c r="AB125" s="75"/>
    </row>
    <row r="126" spans="1:28" ht="14.1" customHeight="1">
      <c r="A126" s="25" t="s">
        <v>181</v>
      </c>
      <c r="B126" s="26">
        <f t="shared" si="6"/>
        <v>2047</v>
      </c>
      <c r="C126" s="26">
        <f t="shared" si="8"/>
        <v>0</v>
      </c>
      <c r="D126" s="26">
        <v>2047</v>
      </c>
      <c r="E126" s="60"/>
      <c r="F126" s="58"/>
      <c r="G126" s="59"/>
      <c r="H126" s="60"/>
      <c r="I126" s="60"/>
      <c r="J126" s="60"/>
      <c r="K126" s="60"/>
      <c r="L126" s="60"/>
      <c r="M126" s="24"/>
      <c r="N126" s="31"/>
      <c r="O126" s="32" t="s">
        <v>182</v>
      </c>
      <c r="P126" s="22"/>
      <c r="Q126" s="26">
        <f t="shared" si="7"/>
        <v>2047</v>
      </c>
      <c r="R126" s="26">
        <f t="shared" si="9"/>
        <v>0</v>
      </c>
      <c r="S126" s="26">
        <v>2047</v>
      </c>
      <c r="T126" s="60"/>
      <c r="U126" s="58"/>
      <c r="V126" s="59"/>
      <c r="W126" s="59"/>
      <c r="X126" s="59"/>
      <c r="Y126" s="59"/>
      <c r="Z126" s="60"/>
      <c r="AA126" s="58"/>
      <c r="AB126" s="75"/>
    </row>
    <row r="127" spans="1:28" ht="14.1" customHeight="1">
      <c r="A127" s="25" t="s">
        <v>882</v>
      </c>
      <c r="B127" s="26">
        <f t="shared" si="6"/>
        <v>208</v>
      </c>
      <c r="C127" s="26">
        <f t="shared" si="8"/>
        <v>126</v>
      </c>
      <c r="D127" s="26">
        <v>82</v>
      </c>
      <c r="E127" s="60"/>
      <c r="F127" s="58">
        <v>126</v>
      </c>
      <c r="G127" s="59"/>
      <c r="H127" s="60"/>
      <c r="I127" s="60"/>
      <c r="J127" s="60"/>
      <c r="K127" s="60"/>
      <c r="L127" s="60"/>
      <c r="M127" s="24"/>
      <c r="N127" s="31"/>
      <c r="O127" s="32" t="s">
        <v>883</v>
      </c>
      <c r="P127" s="22"/>
      <c r="Q127" s="26">
        <f t="shared" si="7"/>
        <v>82</v>
      </c>
      <c r="R127" s="26">
        <f t="shared" si="9"/>
        <v>0</v>
      </c>
      <c r="S127" s="26">
        <v>82</v>
      </c>
      <c r="T127" s="60"/>
      <c r="U127" s="58"/>
      <c r="V127" s="59"/>
      <c r="W127" s="59"/>
      <c r="X127" s="59"/>
      <c r="Y127" s="59"/>
      <c r="Z127" s="60"/>
      <c r="AA127" s="58"/>
      <c r="AB127" s="75"/>
    </row>
    <row r="128" spans="1:28" ht="14.1" customHeight="1">
      <c r="A128" s="25" t="s">
        <v>183</v>
      </c>
      <c r="B128" s="26">
        <f t="shared" si="6"/>
        <v>1344</v>
      </c>
      <c r="C128" s="26">
        <f t="shared" si="8"/>
        <v>0</v>
      </c>
      <c r="D128" s="26">
        <v>1344</v>
      </c>
      <c r="E128" s="60"/>
      <c r="F128" s="58"/>
      <c r="G128" s="59"/>
      <c r="H128" s="60"/>
      <c r="I128" s="60"/>
      <c r="J128" s="60"/>
      <c r="K128" s="60"/>
      <c r="L128" s="60"/>
      <c r="M128" s="24"/>
      <c r="N128" s="31"/>
      <c r="O128" s="32" t="s">
        <v>184</v>
      </c>
      <c r="P128" s="22"/>
      <c r="Q128" s="26">
        <f t="shared" si="7"/>
        <v>869</v>
      </c>
      <c r="R128" s="26">
        <f t="shared" si="9"/>
        <v>0</v>
      </c>
      <c r="S128" s="26">
        <v>869</v>
      </c>
      <c r="T128" s="58"/>
      <c r="U128" s="58"/>
      <c r="V128" s="58"/>
      <c r="W128" s="58"/>
      <c r="X128" s="58"/>
      <c r="Y128" s="58"/>
      <c r="Z128" s="58"/>
      <c r="AA128" s="58"/>
      <c r="AB128" s="75"/>
    </row>
    <row r="129" spans="1:28" ht="14.1" customHeight="1">
      <c r="A129" s="25" t="s">
        <v>185</v>
      </c>
      <c r="B129" s="26">
        <f t="shared" si="6"/>
        <v>477</v>
      </c>
      <c r="C129" s="26">
        <f t="shared" si="8"/>
        <v>0</v>
      </c>
      <c r="D129" s="26">
        <v>477</v>
      </c>
      <c r="E129" s="57"/>
      <c r="F129" s="58"/>
      <c r="G129" s="59"/>
      <c r="H129" s="60"/>
      <c r="I129" s="60"/>
      <c r="J129" s="60"/>
      <c r="K129" s="60"/>
      <c r="L129" s="60"/>
      <c r="M129" s="24"/>
      <c r="N129" s="31"/>
      <c r="O129" s="32" t="s">
        <v>186</v>
      </c>
      <c r="P129" s="22"/>
      <c r="Q129" s="26">
        <f t="shared" si="7"/>
        <v>483</v>
      </c>
      <c r="R129" s="26">
        <f t="shared" si="9"/>
        <v>0</v>
      </c>
      <c r="S129" s="26">
        <v>483</v>
      </c>
      <c r="T129" s="59"/>
      <c r="U129" s="58"/>
      <c r="V129" s="58"/>
      <c r="W129" s="58"/>
      <c r="X129" s="58"/>
      <c r="Y129" s="58"/>
      <c r="Z129" s="58"/>
      <c r="AA129" s="58"/>
      <c r="AB129" s="75"/>
    </row>
    <row r="130" spans="1:28" ht="14.1" customHeight="1">
      <c r="A130" s="25" t="s">
        <v>187</v>
      </c>
      <c r="B130" s="26">
        <f t="shared" si="6"/>
        <v>1571</v>
      </c>
      <c r="C130" s="26">
        <f t="shared" si="8"/>
        <v>0</v>
      </c>
      <c r="D130" s="26">
        <v>1571</v>
      </c>
      <c r="E130" s="60"/>
      <c r="F130" s="58"/>
      <c r="G130" s="59"/>
      <c r="H130" s="60"/>
      <c r="I130" s="60"/>
      <c r="J130" s="60"/>
      <c r="K130" s="60"/>
      <c r="L130" s="60"/>
      <c r="M130" s="24"/>
      <c r="N130" s="31"/>
      <c r="O130" s="25" t="s">
        <v>188</v>
      </c>
      <c r="P130" s="22" t="s">
        <v>24</v>
      </c>
      <c r="Q130" s="26">
        <f t="shared" si="7"/>
        <v>1273</v>
      </c>
      <c r="R130" s="26">
        <f t="shared" si="9"/>
        <v>0</v>
      </c>
      <c r="S130" s="26">
        <v>1273</v>
      </c>
      <c r="T130" s="58"/>
      <c r="U130" s="58"/>
      <c r="V130" s="58"/>
      <c r="W130" s="58"/>
      <c r="X130" s="58"/>
      <c r="Y130" s="58"/>
      <c r="Z130" s="58"/>
      <c r="AA130" s="58"/>
      <c r="AB130" s="75"/>
    </row>
    <row r="131" spans="1:28" ht="14.1" customHeight="1">
      <c r="A131" s="48" t="s">
        <v>187</v>
      </c>
      <c r="B131" s="26">
        <f t="shared" si="6"/>
        <v>0</v>
      </c>
      <c r="C131" s="26">
        <f t="shared" si="8"/>
        <v>0</v>
      </c>
      <c r="D131" s="26">
        <v>0</v>
      </c>
      <c r="E131" s="60"/>
      <c r="F131" s="58"/>
      <c r="G131" s="59"/>
      <c r="H131" s="60"/>
      <c r="I131" s="60"/>
      <c r="J131" s="60"/>
      <c r="K131" s="60"/>
      <c r="L131" s="60"/>
      <c r="M131" s="24"/>
      <c r="N131" s="31"/>
      <c r="O131" s="25" t="s">
        <v>189</v>
      </c>
      <c r="P131" s="22" t="s">
        <v>24</v>
      </c>
      <c r="Q131" s="26">
        <f t="shared" si="7"/>
        <v>22</v>
      </c>
      <c r="R131" s="26">
        <f t="shared" si="9"/>
        <v>0</v>
      </c>
      <c r="S131" s="26">
        <v>22</v>
      </c>
      <c r="T131" s="58"/>
      <c r="U131" s="58"/>
      <c r="V131" s="58"/>
      <c r="W131" s="58"/>
      <c r="X131" s="58"/>
      <c r="Y131" s="58"/>
      <c r="Z131" s="58"/>
      <c r="AA131" s="58"/>
      <c r="AB131" s="75"/>
    </row>
    <row r="132" spans="1:28" ht="14.1" customHeight="1">
      <c r="A132" s="49" t="s">
        <v>190</v>
      </c>
      <c r="B132" s="26">
        <f t="shared" si="6"/>
        <v>4483</v>
      </c>
      <c r="C132" s="26">
        <f t="shared" si="8"/>
        <v>0</v>
      </c>
      <c r="D132" s="26">
        <v>4483</v>
      </c>
      <c r="E132" s="131"/>
      <c r="F132" s="131"/>
      <c r="G132" s="59"/>
      <c r="H132" s="60"/>
      <c r="I132" s="60"/>
      <c r="J132" s="60"/>
      <c r="K132" s="60"/>
      <c r="L132" s="60"/>
      <c r="M132" s="24"/>
      <c r="N132" s="31"/>
      <c r="O132" s="25" t="s">
        <v>191</v>
      </c>
      <c r="P132" s="22" t="s">
        <v>24</v>
      </c>
      <c r="Q132" s="26">
        <f t="shared" si="7"/>
        <v>250</v>
      </c>
      <c r="R132" s="26">
        <f t="shared" si="9"/>
        <v>0</v>
      </c>
      <c r="S132" s="26">
        <v>250</v>
      </c>
      <c r="T132" s="58"/>
      <c r="U132" s="58"/>
      <c r="V132" s="58"/>
      <c r="W132" s="58"/>
      <c r="X132" s="58"/>
      <c r="Y132" s="58"/>
      <c r="Z132" s="58"/>
      <c r="AA132" s="58"/>
      <c r="AB132" s="75"/>
    </row>
    <row r="133" spans="1:28" ht="14.1" customHeight="1">
      <c r="A133" s="48" t="s">
        <v>190</v>
      </c>
      <c r="B133" s="26">
        <f t="shared" si="6"/>
        <v>0</v>
      </c>
      <c r="C133" s="26">
        <f t="shared" si="8"/>
        <v>0</v>
      </c>
      <c r="D133" s="26">
        <v>0</v>
      </c>
      <c r="E133" s="60"/>
      <c r="F133" s="58"/>
      <c r="G133" s="59"/>
      <c r="H133" s="60"/>
      <c r="I133" s="60"/>
      <c r="J133" s="60"/>
      <c r="K133" s="60"/>
      <c r="L133" s="60"/>
      <c r="M133" s="24"/>
      <c r="N133" s="31"/>
      <c r="O133" s="25" t="s">
        <v>90</v>
      </c>
      <c r="P133" s="22" t="s">
        <v>24</v>
      </c>
      <c r="Q133" s="26">
        <f t="shared" si="7"/>
        <v>91</v>
      </c>
      <c r="R133" s="26">
        <f t="shared" si="9"/>
        <v>0</v>
      </c>
      <c r="S133" s="26">
        <v>91</v>
      </c>
      <c r="T133" s="58"/>
      <c r="U133" s="58"/>
      <c r="V133" s="58"/>
      <c r="W133" s="58"/>
      <c r="X133" s="58"/>
      <c r="Y133" s="58"/>
      <c r="Z133" s="58"/>
      <c r="AA133" s="60"/>
      <c r="AB133" s="75"/>
    </row>
    <row r="134" spans="1:28" ht="14.1" customHeight="1">
      <c r="A134" s="48" t="s">
        <v>192</v>
      </c>
      <c r="B134" s="26">
        <f t="shared" ref="B134:B198" si="12">D134+C134</f>
        <v>0</v>
      </c>
      <c r="C134" s="26">
        <f t="shared" ref="C134:C198" si="13">E134+F134+G134+H134+M134+I134+J134</f>
        <v>0</v>
      </c>
      <c r="D134" s="26"/>
      <c r="E134" s="60"/>
      <c r="F134" s="58"/>
      <c r="G134" s="59"/>
      <c r="H134" s="60"/>
      <c r="I134" s="60"/>
      <c r="J134" s="60"/>
      <c r="K134" s="60"/>
      <c r="L134" s="60"/>
      <c r="M134" s="24"/>
      <c r="N134" s="31"/>
      <c r="O134" s="25" t="s">
        <v>248</v>
      </c>
      <c r="P134" s="22"/>
      <c r="Q134" s="26">
        <f t="shared" ref="Q134:Q198" si="14">S134+R134</f>
        <v>56</v>
      </c>
      <c r="R134" s="26">
        <f t="shared" si="9"/>
        <v>0</v>
      </c>
      <c r="S134" s="26">
        <v>56</v>
      </c>
      <c r="T134" s="60"/>
      <c r="U134" s="58"/>
      <c r="V134" s="59"/>
      <c r="W134" s="59"/>
      <c r="X134" s="59"/>
      <c r="Y134" s="59"/>
      <c r="Z134" s="60"/>
      <c r="AA134" s="60"/>
      <c r="AB134" s="75"/>
    </row>
    <row r="135" spans="1:28" ht="14.1" customHeight="1">
      <c r="A135" s="49" t="s">
        <v>192</v>
      </c>
      <c r="B135" s="26">
        <f t="shared" si="12"/>
        <v>600</v>
      </c>
      <c r="C135" s="26">
        <f t="shared" si="13"/>
        <v>0</v>
      </c>
      <c r="D135" s="26">
        <v>600</v>
      </c>
      <c r="E135" s="60"/>
      <c r="F135" s="58"/>
      <c r="G135" s="59"/>
      <c r="H135" s="60"/>
      <c r="I135" s="60"/>
      <c r="J135" s="60"/>
      <c r="K135" s="60"/>
      <c r="L135" s="60"/>
      <c r="M135" s="24"/>
      <c r="N135" s="31"/>
      <c r="O135" s="25" t="s">
        <v>193</v>
      </c>
      <c r="P135" s="22"/>
      <c r="Q135" s="26">
        <f t="shared" si="14"/>
        <v>362</v>
      </c>
      <c r="R135" s="26">
        <f t="shared" si="9"/>
        <v>0</v>
      </c>
      <c r="S135" s="26">
        <v>362</v>
      </c>
      <c r="T135" s="60"/>
      <c r="U135" s="58"/>
      <c r="V135" s="59"/>
      <c r="W135" s="59"/>
      <c r="X135" s="59"/>
      <c r="Y135" s="59"/>
      <c r="Z135" s="60"/>
      <c r="AA135" s="60"/>
      <c r="AB135" s="75"/>
    </row>
    <row r="136" spans="1:28" ht="13.5" customHeight="1">
      <c r="A136" s="49" t="s">
        <v>194</v>
      </c>
      <c r="B136" s="26">
        <f t="shared" si="12"/>
        <v>1470</v>
      </c>
      <c r="C136" s="26">
        <f t="shared" si="13"/>
        <v>0</v>
      </c>
      <c r="D136" s="26">
        <v>1470</v>
      </c>
      <c r="E136" s="60"/>
      <c r="F136" s="58"/>
      <c r="G136" s="59"/>
      <c r="H136" s="60"/>
      <c r="I136" s="60"/>
      <c r="J136" s="60"/>
      <c r="K136" s="60"/>
      <c r="L136" s="60"/>
      <c r="M136" s="24"/>
      <c r="N136" s="31"/>
      <c r="O136" s="25" t="s">
        <v>197</v>
      </c>
      <c r="P136" s="22"/>
      <c r="Q136" s="26">
        <f t="shared" si="14"/>
        <v>1155</v>
      </c>
      <c r="R136" s="26">
        <f t="shared" si="9"/>
        <v>0</v>
      </c>
      <c r="S136" s="26">
        <v>1155</v>
      </c>
      <c r="T136" s="58"/>
      <c r="U136" s="58"/>
      <c r="V136" s="58"/>
      <c r="W136" s="58"/>
      <c r="X136" s="58"/>
      <c r="Y136" s="58"/>
      <c r="Z136" s="58"/>
      <c r="AA136" s="58"/>
      <c r="AB136" s="75"/>
    </row>
    <row r="137" spans="1:28" ht="14.1" customHeight="1">
      <c r="A137" s="48" t="s">
        <v>194</v>
      </c>
      <c r="B137" s="26">
        <f t="shared" si="12"/>
        <v>0</v>
      </c>
      <c r="C137" s="26">
        <f t="shared" si="13"/>
        <v>0</v>
      </c>
      <c r="D137" s="26"/>
      <c r="E137" s="60"/>
      <c r="F137" s="58"/>
      <c r="G137" s="59"/>
      <c r="H137" s="60"/>
      <c r="I137" s="60"/>
      <c r="J137" s="60"/>
      <c r="K137" s="60"/>
      <c r="L137" s="60"/>
      <c r="M137" s="24"/>
      <c r="N137" s="31"/>
      <c r="O137" s="25" t="s">
        <v>904</v>
      </c>
      <c r="P137" s="22"/>
      <c r="Q137" s="26">
        <f t="shared" si="14"/>
        <v>33</v>
      </c>
      <c r="R137" s="26">
        <f t="shared" si="9"/>
        <v>0</v>
      </c>
      <c r="S137" s="26">
        <v>33</v>
      </c>
      <c r="T137" s="58"/>
      <c r="U137" s="58"/>
      <c r="V137" s="58"/>
      <c r="W137" s="58"/>
      <c r="X137" s="58"/>
      <c r="Y137" s="58"/>
      <c r="Z137" s="58"/>
      <c r="AA137" s="58"/>
      <c r="AB137" s="75"/>
    </row>
    <row r="138" spans="1:28" ht="14.1" customHeight="1">
      <c r="A138" s="48" t="s">
        <v>194</v>
      </c>
      <c r="B138" s="26">
        <f t="shared" si="12"/>
        <v>0</v>
      </c>
      <c r="C138" s="26">
        <f t="shared" si="13"/>
        <v>0</v>
      </c>
      <c r="D138" s="26">
        <v>0</v>
      </c>
      <c r="E138" s="60"/>
      <c r="F138" s="58"/>
      <c r="G138" s="59"/>
      <c r="H138" s="60"/>
      <c r="I138" s="60"/>
      <c r="J138" s="60"/>
      <c r="K138" s="60"/>
      <c r="L138" s="60"/>
      <c r="M138" s="24"/>
      <c r="N138" s="31"/>
      <c r="O138" s="25" t="s">
        <v>196</v>
      </c>
      <c r="P138" s="22"/>
      <c r="Q138" s="26">
        <f t="shared" si="14"/>
        <v>158</v>
      </c>
      <c r="R138" s="26">
        <f t="shared" si="9"/>
        <v>0</v>
      </c>
      <c r="S138" s="26">
        <v>158</v>
      </c>
      <c r="T138" s="58"/>
      <c r="U138" s="58"/>
      <c r="V138" s="58"/>
      <c r="W138" s="58"/>
      <c r="X138" s="58"/>
      <c r="Y138" s="58"/>
      <c r="Z138" s="58"/>
      <c r="AA138" s="58"/>
      <c r="AB138" s="75"/>
    </row>
    <row r="139" spans="1:28" ht="14.1" customHeight="1">
      <c r="A139" s="48" t="s">
        <v>194</v>
      </c>
      <c r="B139" s="26">
        <f t="shared" si="12"/>
        <v>0</v>
      </c>
      <c r="C139" s="26">
        <f t="shared" si="13"/>
        <v>0</v>
      </c>
      <c r="D139" s="26">
        <v>0</v>
      </c>
      <c r="E139" s="60"/>
      <c r="F139" s="58"/>
      <c r="G139" s="59"/>
      <c r="H139" s="60"/>
      <c r="I139" s="60"/>
      <c r="J139" s="60"/>
      <c r="K139" s="60"/>
      <c r="L139" s="60"/>
      <c r="M139" s="24"/>
      <c r="N139" s="31"/>
      <c r="O139" s="25" t="s">
        <v>195</v>
      </c>
      <c r="P139" s="22"/>
      <c r="Q139" s="26">
        <f t="shared" si="14"/>
        <v>0</v>
      </c>
      <c r="R139" s="26">
        <f t="shared" si="9"/>
        <v>0</v>
      </c>
      <c r="S139" s="26"/>
      <c r="T139" s="60"/>
      <c r="U139" s="58"/>
      <c r="V139" s="59"/>
      <c r="W139" s="59"/>
      <c r="X139" s="59"/>
      <c r="Y139" s="59"/>
      <c r="Z139" s="60"/>
      <c r="AA139" s="58"/>
      <c r="AB139" s="75"/>
    </row>
    <row r="140" spans="1:28" ht="14.1" customHeight="1">
      <c r="A140" s="25" t="s">
        <v>198</v>
      </c>
      <c r="B140" s="26">
        <f t="shared" si="12"/>
        <v>4858</v>
      </c>
      <c r="C140" s="213">
        <f t="shared" ref="C140" si="15">E140+F140+G140+H140+M140+I140+J140</f>
        <v>575</v>
      </c>
      <c r="D140" s="26">
        <v>4283</v>
      </c>
      <c r="E140" s="57"/>
      <c r="F140" s="58"/>
      <c r="G140" s="59">
        <v>50</v>
      </c>
      <c r="H140" s="60"/>
      <c r="I140" s="60">
        <v>85</v>
      </c>
      <c r="J140" s="60"/>
      <c r="K140" s="60"/>
      <c r="L140" s="60"/>
      <c r="M140" s="24">
        <v>440</v>
      </c>
      <c r="N140" s="31" t="s">
        <v>20</v>
      </c>
      <c r="O140" s="25" t="s">
        <v>199</v>
      </c>
      <c r="P140" s="22" t="s">
        <v>24</v>
      </c>
      <c r="Q140" s="26">
        <f t="shared" si="14"/>
        <v>1016</v>
      </c>
      <c r="R140" s="26">
        <f t="shared" ref="R140" si="16">T140+U140+V140+AB140+W140+X140+Y140+Z140+AA140</f>
        <v>0</v>
      </c>
      <c r="S140" s="26">
        <v>1016</v>
      </c>
      <c r="T140" s="58"/>
      <c r="U140" s="58"/>
      <c r="V140" s="58"/>
      <c r="W140" s="58"/>
      <c r="X140" s="58"/>
      <c r="Y140" s="58"/>
      <c r="Z140" s="58"/>
      <c r="AA140" s="58"/>
      <c r="AB140" s="75"/>
    </row>
    <row r="141" spans="1:28" ht="14.1" customHeight="1">
      <c r="A141" s="48" t="s">
        <v>198</v>
      </c>
      <c r="B141" s="26">
        <f t="shared" si="12"/>
        <v>0</v>
      </c>
      <c r="C141" s="26">
        <f t="shared" si="13"/>
        <v>0</v>
      </c>
      <c r="D141" s="26"/>
      <c r="E141" s="60"/>
      <c r="F141" s="58"/>
      <c r="G141" s="59"/>
      <c r="H141" s="60"/>
      <c r="I141" s="60"/>
      <c r="J141" s="60"/>
      <c r="K141" s="60"/>
      <c r="L141" s="60"/>
      <c r="M141" s="24"/>
      <c r="N141" s="31"/>
      <c r="O141" s="25" t="s">
        <v>201</v>
      </c>
      <c r="P141" s="22"/>
      <c r="Q141" s="26">
        <f t="shared" si="14"/>
        <v>1874</v>
      </c>
      <c r="R141" s="26">
        <f t="shared" si="9"/>
        <v>275</v>
      </c>
      <c r="S141" s="26">
        <v>1599</v>
      </c>
      <c r="T141" s="59"/>
      <c r="U141" s="58"/>
      <c r="V141" s="58">
        <v>50</v>
      </c>
      <c r="W141" s="58"/>
      <c r="X141" s="58">
        <v>85</v>
      </c>
      <c r="Y141" s="58"/>
      <c r="Z141" s="58"/>
      <c r="AA141" s="58"/>
      <c r="AB141" s="75">
        <v>140</v>
      </c>
    </row>
    <row r="142" spans="1:28" ht="14.1" hidden="1" customHeight="1">
      <c r="A142" s="48" t="s">
        <v>198</v>
      </c>
      <c r="B142" s="26">
        <f t="shared" si="12"/>
        <v>0</v>
      </c>
      <c r="C142" s="26">
        <f t="shared" si="13"/>
        <v>0</v>
      </c>
      <c r="D142" s="26">
        <v>0</v>
      </c>
      <c r="E142" s="60"/>
      <c r="F142" s="58"/>
      <c r="G142" s="59"/>
      <c r="H142" s="60"/>
      <c r="I142" s="60"/>
      <c r="J142" s="60"/>
      <c r="K142" s="60"/>
      <c r="L142" s="60"/>
      <c r="M142" s="24"/>
      <c r="N142" s="31"/>
      <c r="O142" s="25" t="s">
        <v>201</v>
      </c>
      <c r="P142" s="22"/>
      <c r="Q142" s="26" t="e">
        <f t="shared" si="14"/>
        <v>#VALUE!</v>
      </c>
      <c r="R142" s="26">
        <f t="shared" si="9"/>
        <v>0</v>
      </c>
      <c r="S142" s="26" t="e">
        <v>#VALUE!</v>
      </c>
      <c r="T142" s="59"/>
      <c r="U142" s="58"/>
      <c r="V142" s="58"/>
      <c r="W142" s="58"/>
      <c r="X142" s="58"/>
      <c r="Y142" s="58"/>
      <c r="Z142" s="58"/>
      <c r="AA142" s="58"/>
      <c r="AB142" s="75"/>
    </row>
    <row r="143" spans="1:28" ht="14.1" customHeight="1">
      <c r="A143" s="48" t="s">
        <v>198</v>
      </c>
      <c r="B143" s="26">
        <f t="shared" si="12"/>
        <v>0</v>
      </c>
      <c r="C143" s="26">
        <f t="shared" si="13"/>
        <v>0</v>
      </c>
      <c r="D143" s="26">
        <v>0</v>
      </c>
      <c r="E143" s="57"/>
      <c r="F143" s="58"/>
      <c r="G143" s="59"/>
      <c r="H143" s="60"/>
      <c r="I143" s="60"/>
      <c r="J143" s="60"/>
      <c r="K143" s="60"/>
      <c r="L143" s="60"/>
      <c r="M143" s="24"/>
      <c r="N143" s="31"/>
      <c r="O143" s="25" t="s">
        <v>879</v>
      </c>
      <c r="P143" s="22"/>
      <c r="Q143" s="213">
        <f t="shared" si="14"/>
        <v>734</v>
      </c>
      <c r="R143" s="26">
        <f t="shared" si="9"/>
        <v>300</v>
      </c>
      <c r="S143" s="26">
        <v>434</v>
      </c>
      <c r="T143" s="58"/>
      <c r="U143" s="58"/>
      <c r="V143" s="58"/>
      <c r="W143" s="58"/>
      <c r="X143" s="58"/>
      <c r="Y143" s="58"/>
      <c r="Z143" s="58"/>
      <c r="AA143" s="58"/>
      <c r="AB143" s="75">
        <v>300</v>
      </c>
    </row>
    <row r="144" spans="1:28" ht="14.1" customHeight="1">
      <c r="A144" s="48" t="s">
        <v>198</v>
      </c>
      <c r="B144" s="26">
        <f t="shared" si="12"/>
        <v>0</v>
      </c>
      <c r="C144" s="26">
        <f t="shared" si="13"/>
        <v>0</v>
      </c>
      <c r="D144" s="26">
        <v>0</v>
      </c>
      <c r="E144" s="60"/>
      <c r="F144" s="58"/>
      <c r="G144" s="59"/>
      <c r="H144" s="60"/>
      <c r="I144" s="60"/>
      <c r="J144" s="60"/>
      <c r="K144" s="60"/>
      <c r="L144" s="60"/>
      <c r="M144" s="24"/>
      <c r="N144" s="31"/>
      <c r="O144" s="25" t="s">
        <v>200</v>
      </c>
      <c r="P144" s="22"/>
      <c r="Q144" s="26">
        <f t="shared" si="14"/>
        <v>1241</v>
      </c>
      <c r="R144" s="26">
        <f t="shared" si="9"/>
        <v>0</v>
      </c>
      <c r="S144" s="26">
        <v>1241</v>
      </c>
      <c r="T144" s="59"/>
      <c r="U144" s="58"/>
      <c r="V144" s="58"/>
      <c r="W144" s="58"/>
      <c r="X144" s="58"/>
      <c r="Y144" s="58"/>
      <c r="Z144" s="58"/>
      <c r="AA144" s="58"/>
      <c r="AB144" s="75"/>
    </row>
    <row r="145" spans="1:28" ht="14.1" customHeight="1">
      <c r="A145" s="25" t="s">
        <v>202</v>
      </c>
      <c r="B145" s="26">
        <f t="shared" si="12"/>
        <v>52</v>
      </c>
      <c r="C145" s="26">
        <f t="shared" si="13"/>
        <v>0</v>
      </c>
      <c r="D145" s="26">
        <v>52</v>
      </c>
      <c r="E145" s="60"/>
      <c r="F145" s="58"/>
      <c r="G145" s="59"/>
      <c r="H145" s="60"/>
      <c r="I145" s="60"/>
      <c r="J145" s="60"/>
      <c r="K145" s="60"/>
      <c r="L145" s="60"/>
      <c r="M145" s="24"/>
      <c r="N145" s="31"/>
      <c r="O145" s="25" t="s">
        <v>203</v>
      </c>
      <c r="P145" s="22"/>
      <c r="Q145" s="26">
        <f t="shared" si="14"/>
        <v>52</v>
      </c>
      <c r="R145" s="26">
        <f t="shared" si="9"/>
        <v>0</v>
      </c>
      <c r="S145" s="26">
        <v>52</v>
      </c>
      <c r="T145" s="58"/>
      <c r="U145" s="58"/>
      <c r="V145" s="58"/>
      <c r="W145" s="58"/>
      <c r="X145" s="58"/>
      <c r="Y145" s="58"/>
      <c r="Z145" s="58"/>
      <c r="AA145" s="58"/>
      <c r="AB145" s="75"/>
    </row>
    <row r="146" spans="1:28" ht="14.1" customHeight="1">
      <c r="A146" s="25" t="s">
        <v>204</v>
      </c>
      <c r="B146" s="26">
        <f t="shared" si="12"/>
        <v>1243</v>
      </c>
      <c r="C146" s="26">
        <f t="shared" si="13"/>
        <v>0</v>
      </c>
      <c r="D146" s="26">
        <v>1243</v>
      </c>
      <c r="E146" s="60"/>
      <c r="F146" s="58"/>
      <c r="G146" s="59"/>
      <c r="H146" s="60"/>
      <c r="I146" s="60"/>
      <c r="J146" s="60"/>
      <c r="K146" s="60"/>
      <c r="L146" s="60"/>
      <c r="M146" s="24"/>
      <c r="N146" s="31"/>
      <c r="O146" s="25" t="s">
        <v>205</v>
      </c>
      <c r="P146" s="22" t="s">
        <v>24</v>
      </c>
      <c r="Q146" s="26">
        <f t="shared" si="14"/>
        <v>457</v>
      </c>
      <c r="R146" s="26">
        <f t="shared" ref="R146:R198" si="17">T146+U146+V146+AB146+W146+X146+Y146+Z146+AA146</f>
        <v>0</v>
      </c>
      <c r="S146" s="26">
        <v>457</v>
      </c>
      <c r="T146" s="58"/>
      <c r="U146" s="58"/>
      <c r="V146" s="58"/>
      <c r="W146" s="58"/>
      <c r="X146" s="58"/>
      <c r="Y146" s="58"/>
      <c r="Z146" s="58"/>
      <c r="AA146" s="58"/>
      <c r="AB146" s="75"/>
    </row>
    <row r="147" spans="1:28" ht="14.1" customHeight="1">
      <c r="A147" s="48" t="s">
        <v>204</v>
      </c>
      <c r="B147" s="26">
        <f t="shared" si="12"/>
        <v>0</v>
      </c>
      <c r="C147" s="26">
        <f t="shared" si="13"/>
        <v>0</v>
      </c>
      <c r="D147" s="26">
        <v>0</v>
      </c>
      <c r="E147" s="60"/>
      <c r="F147" s="58"/>
      <c r="G147" s="59"/>
      <c r="H147" s="60"/>
      <c r="I147" s="60"/>
      <c r="J147" s="60"/>
      <c r="K147" s="60"/>
      <c r="L147" s="60"/>
      <c r="M147" s="24"/>
      <c r="N147" s="31"/>
      <c r="O147" s="25" t="s">
        <v>206</v>
      </c>
      <c r="P147" s="22" t="s">
        <v>24</v>
      </c>
      <c r="Q147" s="26">
        <f t="shared" si="14"/>
        <v>596</v>
      </c>
      <c r="R147" s="26">
        <f t="shared" si="17"/>
        <v>0</v>
      </c>
      <c r="S147" s="26">
        <v>596</v>
      </c>
      <c r="T147" s="58"/>
      <c r="U147" s="58"/>
      <c r="V147" s="58"/>
      <c r="W147" s="58"/>
      <c r="X147" s="58"/>
      <c r="Y147" s="58"/>
      <c r="Z147" s="58"/>
      <c r="AA147" s="58"/>
      <c r="AB147" s="75"/>
    </row>
    <row r="148" spans="1:28" ht="14.1" customHeight="1">
      <c r="A148" s="25" t="s">
        <v>207</v>
      </c>
      <c r="B148" s="26">
        <f t="shared" si="12"/>
        <v>1037</v>
      </c>
      <c r="C148" s="26">
        <f t="shared" si="13"/>
        <v>0</v>
      </c>
      <c r="D148" s="26">
        <v>1037</v>
      </c>
      <c r="E148" s="60"/>
      <c r="F148" s="58"/>
      <c r="G148" s="59"/>
      <c r="H148" s="60"/>
      <c r="I148" s="60"/>
      <c r="J148" s="60"/>
      <c r="K148" s="60"/>
      <c r="L148" s="60"/>
      <c r="M148" s="24"/>
      <c r="N148" s="31"/>
      <c r="O148" s="25" t="s">
        <v>208</v>
      </c>
      <c r="P148" s="22"/>
      <c r="Q148" s="26">
        <f t="shared" si="14"/>
        <v>646</v>
      </c>
      <c r="R148" s="26">
        <f t="shared" si="17"/>
        <v>0</v>
      </c>
      <c r="S148" s="26">
        <v>646</v>
      </c>
      <c r="T148" s="58"/>
      <c r="U148" s="58"/>
      <c r="V148" s="58"/>
      <c r="W148" s="58"/>
      <c r="X148" s="58"/>
      <c r="Y148" s="58"/>
      <c r="Z148" s="58"/>
      <c r="AA148" s="58"/>
      <c r="AB148" s="75"/>
    </row>
    <row r="149" spans="1:28" s="49" customFormat="1" ht="14.1" customHeight="1">
      <c r="A149" s="48" t="s">
        <v>207</v>
      </c>
      <c r="B149" s="26">
        <f t="shared" si="12"/>
        <v>0</v>
      </c>
      <c r="C149" s="26">
        <f t="shared" si="13"/>
        <v>0</v>
      </c>
      <c r="D149" s="26">
        <v>0</v>
      </c>
      <c r="E149" s="60"/>
      <c r="F149" s="58"/>
      <c r="G149" s="59"/>
      <c r="H149" s="60"/>
      <c r="I149" s="60"/>
      <c r="J149" s="60"/>
      <c r="K149" s="60"/>
      <c r="L149" s="60"/>
      <c r="M149" s="24"/>
      <c r="N149" s="31"/>
      <c r="O149" s="25" t="s">
        <v>209</v>
      </c>
      <c r="P149" s="22"/>
      <c r="Q149" s="26">
        <f t="shared" si="14"/>
        <v>211</v>
      </c>
      <c r="R149" s="26">
        <f t="shared" si="17"/>
        <v>0</v>
      </c>
      <c r="S149" s="26">
        <v>211</v>
      </c>
      <c r="T149" s="58"/>
      <c r="U149" s="58"/>
      <c r="V149" s="58"/>
      <c r="W149" s="58"/>
      <c r="X149" s="58"/>
      <c r="Y149" s="58"/>
      <c r="Z149" s="58"/>
      <c r="AA149" s="58"/>
      <c r="AB149" s="75"/>
    </row>
    <row r="150" spans="1:28" ht="14.1" customHeight="1">
      <c r="A150" s="48" t="s">
        <v>207</v>
      </c>
      <c r="B150" s="26">
        <f t="shared" si="12"/>
        <v>0</v>
      </c>
      <c r="C150" s="26">
        <f t="shared" si="13"/>
        <v>0</v>
      </c>
      <c r="D150" s="26">
        <v>0</v>
      </c>
      <c r="E150" s="60"/>
      <c r="F150" s="58"/>
      <c r="G150" s="59"/>
      <c r="H150" s="60"/>
      <c r="I150" s="60"/>
      <c r="J150" s="60"/>
      <c r="K150" s="60"/>
      <c r="L150" s="131"/>
      <c r="M150" s="24"/>
      <c r="N150" s="31"/>
      <c r="O150" s="25" t="s">
        <v>210</v>
      </c>
      <c r="P150" s="22"/>
      <c r="Q150" s="26">
        <f t="shared" si="14"/>
        <v>35</v>
      </c>
      <c r="R150" s="26">
        <f t="shared" si="17"/>
        <v>0</v>
      </c>
      <c r="S150" s="26">
        <v>35</v>
      </c>
      <c r="T150" s="58"/>
      <c r="U150" s="58"/>
      <c r="V150" s="58"/>
      <c r="W150" s="58"/>
      <c r="X150" s="58"/>
      <c r="Y150" s="58"/>
      <c r="Z150" s="58"/>
      <c r="AA150" s="131"/>
      <c r="AB150" s="75"/>
    </row>
    <row r="151" spans="1:28" ht="14.1" customHeight="1">
      <c r="A151" s="111" t="s">
        <v>994</v>
      </c>
      <c r="B151" s="26">
        <f t="shared" si="12"/>
        <v>78</v>
      </c>
      <c r="C151" s="26">
        <f t="shared" si="13"/>
        <v>78</v>
      </c>
      <c r="D151" s="26">
        <v>0</v>
      </c>
      <c r="E151" s="60">
        <v>26</v>
      </c>
      <c r="F151" s="58">
        <v>52</v>
      </c>
      <c r="G151" s="59"/>
      <c r="H151" s="60"/>
      <c r="I151" s="60"/>
      <c r="J151" s="60"/>
      <c r="K151" s="60"/>
      <c r="L151" s="131"/>
      <c r="M151" s="24"/>
      <c r="N151" s="31"/>
      <c r="O151" s="25" t="s">
        <v>995</v>
      </c>
      <c r="P151" s="22"/>
      <c r="Q151" s="26">
        <f t="shared" si="14"/>
        <v>78</v>
      </c>
      <c r="R151" s="26">
        <f t="shared" si="17"/>
        <v>78</v>
      </c>
      <c r="S151" s="26">
        <v>0</v>
      </c>
      <c r="T151" s="58">
        <v>26</v>
      </c>
      <c r="U151" s="58">
        <v>52</v>
      </c>
      <c r="V151" s="58"/>
      <c r="W151" s="58"/>
      <c r="X151" s="58"/>
      <c r="Y151" s="58"/>
      <c r="Z151" s="58"/>
      <c r="AA151" s="131"/>
      <c r="AB151" s="75"/>
    </row>
    <row r="152" spans="1:28" ht="14.1" customHeight="1">
      <c r="A152" s="49" t="s">
        <v>211</v>
      </c>
      <c r="B152" s="26">
        <f t="shared" si="12"/>
        <v>154</v>
      </c>
      <c r="C152" s="26">
        <f t="shared" si="13"/>
        <v>0</v>
      </c>
      <c r="D152" s="26">
        <v>154</v>
      </c>
      <c r="E152" s="131"/>
      <c r="F152" s="131"/>
      <c r="G152" s="131"/>
      <c r="H152" s="131"/>
      <c r="I152" s="131"/>
      <c r="J152" s="131"/>
      <c r="K152" s="131"/>
      <c r="L152" s="60"/>
      <c r="M152" s="108"/>
      <c r="N152" s="113"/>
      <c r="O152" s="49" t="s">
        <v>212</v>
      </c>
      <c r="P152" s="114"/>
      <c r="Q152" s="26">
        <f t="shared" si="14"/>
        <v>266</v>
      </c>
      <c r="R152" s="26">
        <f t="shared" si="17"/>
        <v>0</v>
      </c>
      <c r="S152" s="26">
        <v>266</v>
      </c>
      <c r="T152" s="131"/>
      <c r="U152" s="131"/>
      <c r="V152" s="131"/>
      <c r="W152" s="131"/>
      <c r="X152" s="131"/>
      <c r="Y152" s="131"/>
      <c r="Z152" s="131"/>
      <c r="AA152" s="58"/>
      <c r="AB152" s="134"/>
    </row>
    <row r="153" spans="1:28" ht="14.1" customHeight="1">
      <c r="A153" s="25" t="s">
        <v>213</v>
      </c>
      <c r="B153" s="26">
        <f t="shared" si="12"/>
        <v>55</v>
      </c>
      <c r="C153" s="26">
        <f t="shared" si="13"/>
        <v>0</v>
      </c>
      <c r="D153" s="26">
        <v>55</v>
      </c>
      <c r="E153" s="60"/>
      <c r="F153" s="58"/>
      <c r="G153" s="59"/>
      <c r="H153" s="60"/>
      <c r="I153" s="60"/>
      <c r="J153" s="60"/>
      <c r="K153" s="60"/>
      <c r="L153" s="60"/>
      <c r="M153" s="24"/>
      <c r="N153" s="31"/>
      <c r="O153" s="25" t="s">
        <v>214</v>
      </c>
      <c r="P153" s="22"/>
      <c r="Q153" s="26">
        <f t="shared" si="14"/>
        <v>55</v>
      </c>
      <c r="R153" s="26">
        <f t="shared" si="17"/>
        <v>0</v>
      </c>
      <c r="S153" s="26">
        <v>55</v>
      </c>
      <c r="T153" s="58"/>
      <c r="U153" s="58"/>
      <c r="V153" s="58"/>
      <c r="W153" s="58"/>
      <c r="X153" s="58"/>
      <c r="Y153" s="58"/>
      <c r="Z153" s="58"/>
      <c r="AA153" s="58"/>
      <c r="AB153" s="75"/>
    </row>
    <row r="154" spans="1:28" ht="14.1" customHeight="1">
      <c r="A154" s="25" t="s">
        <v>215</v>
      </c>
      <c r="B154" s="26">
        <f t="shared" si="12"/>
        <v>1557</v>
      </c>
      <c r="C154" s="26">
        <f t="shared" si="13"/>
        <v>0</v>
      </c>
      <c r="D154" s="26">
        <v>1557</v>
      </c>
      <c r="E154" s="60"/>
      <c r="F154" s="58"/>
      <c r="G154" s="59"/>
      <c r="H154" s="60"/>
      <c r="I154" s="60"/>
      <c r="J154" s="60"/>
      <c r="K154" s="60"/>
      <c r="L154" s="60"/>
      <c r="M154" s="24"/>
      <c r="N154" s="31"/>
      <c r="O154" s="25" t="s">
        <v>216</v>
      </c>
      <c r="P154" s="22" t="s">
        <v>24</v>
      </c>
      <c r="Q154" s="26">
        <f t="shared" si="14"/>
        <v>525</v>
      </c>
      <c r="R154" s="26">
        <f t="shared" si="17"/>
        <v>0</v>
      </c>
      <c r="S154" s="26">
        <v>525</v>
      </c>
      <c r="T154" s="58"/>
      <c r="U154" s="58"/>
      <c r="V154" s="58"/>
      <c r="W154" s="58"/>
      <c r="X154" s="58"/>
      <c r="Y154" s="58"/>
      <c r="Z154" s="58"/>
      <c r="AA154" s="58"/>
      <c r="AB154" s="75"/>
    </row>
    <row r="155" spans="1:28" ht="14.1" customHeight="1">
      <c r="A155" s="48" t="s">
        <v>215</v>
      </c>
      <c r="B155" s="26">
        <f t="shared" si="12"/>
        <v>0</v>
      </c>
      <c r="C155" s="26">
        <f t="shared" si="13"/>
        <v>0</v>
      </c>
      <c r="D155" s="26">
        <v>0</v>
      </c>
      <c r="E155" s="60"/>
      <c r="F155" s="58"/>
      <c r="G155" s="59"/>
      <c r="H155" s="60"/>
      <c r="I155" s="60"/>
      <c r="J155" s="60"/>
      <c r="K155" s="60"/>
      <c r="L155" s="60"/>
      <c r="M155" s="24"/>
      <c r="N155" s="31"/>
      <c r="O155" s="25" t="s">
        <v>217</v>
      </c>
      <c r="P155" s="22" t="s">
        <v>24</v>
      </c>
      <c r="Q155" s="26">
        <f t="shared" si="14"/>
        <v>935</v>
      </c>
      <c r="R155" s="26">
        <f t="shared" si="17"/>
        <v>0</v>
      </c>
      <c r="S155" s="26">
        <v>935</v>
      </c>
      <c r="T155" s="58"/>
      <c r="U155" s="58"/>
      <c r="V155" s="58"/>
      <c r="W155" s="58"/>
      <c r="X155" s="58"/>
      <c r="Y155" s="58"/>
      <c r="Z155" s="58"/>
      <c r="AA155" s="58"/>
      <c r="AB155" s="75"/>
    </row>
    <row r="156" spans="1:28" ht="14.1" customHeight="1">
      <c r="A156" s="48" t="s">
        <v>215</v>
      </c>
      <c r="B156" s="26">
        <f t="shared" si="12"/>
        <v>0</v>
      </c>
      <c r="C156" s="26">
        <f t="shared" si="13"/>
        <v>0</v>
      </c>
      <c r="D156" s="26">
        <v>0</v>
      </c>
      <c r="E156" s="60"/>
      <c r="F156" s="58"/>
      <c r="G156" s="59"/>
      <c r="H156" s="60"/>
      <c r="I156" s="60"/>
      <c r="J156" s="60"/>
      <c r="K156" s="60"/>
      <c r="L156" s="60"/>
      <c r="M156" s="24"/>
      <c r="N156" s="31"/>
      <c r="O156" s="25" t="s">
        <v>219</v>
      </c>
      <c r="P156" s="22" t="s">
        <v>24</v>
      </c>
      <c r="Q156" s="26">
        <f t="shared" si="14"/>
        <v>593</v>
      </c>
      <c r="R156" s="26">
        <f t="shared" si="17"/>
        <v>0</v>
      </c>
      <c r="S156" s="26">
        <v>593</v>
      </c>
      <c r="T156" s="58"/>
      <c r="U156" s="58"/>
      <c r="V156" s="58"/>
      <c r="W156" s="58"/>
      <c r="X156" s="58"/>
      <c r="Y156" s="58"/>
      <c r="Z156" s="58"/>
      <c r="AA156" s="58"/>
      <c r="AB156" s="75"/>
    </row>
    <row r="157" spans="1:28" ht="14.1" customHeight="1">
      <c r="A157" s="48" t="s">
        <v>215</v>
      </c>
      <c r="B157" s="26">
        <f t="shared" si="12"/>
        <v>0</v>
      </c>
      <c r="C157" s="26">
        <f t="shared" si="13"/>
        <v>0</v>
      </c>
      <c r="D157" s="26">
        <v>0</v>
      </c>
      <c r="E157" s="60"/>
      <c r="F157" s="58"/>
      <c r="G157" s="59"/>
      <c r="H157" s="60"/>
      <c r="I157" s="60"/>
      <c r="J157" s="60"/>
      <c r="K157" s="60"/>
      <c r="L157" s="60"/>
      <c r="M157" s="24"/>
      <c r="N157" s="31"/>
      <c r="O157" s="25" t="s">
        <v>218</v>
      </c>
      <c r="P157" s="22" t="s">
        <v>24</v>
      </c>
      <c r="Q157" s="26">
        <f t="shared" si="14"/>
        <v>70</v>
      </c>
      <c r="R157" s="26">
        <f t="shared" si="17"/>
        <v>0</v>
      </c>
      <c r="S157" s="26">
        <v>70</v>
      </c>
      <c r="T157" s="58"/>
      <c r="U157" s="58"/>
      <c r="V157" s="58"/>
      <c r="W157" s="58"/>
      <c r="X157" s="58"/>
      <c r="Y157" s="58"/>
      <c r="Z157" s="58"/>
      <c r="AA157" s="58"/>
      <c r="AB157" s="75"/>
    </row>
    <row r="158" spans="1:28" ht="14.1" customHeight="1">
      <c r="A158" s="48" t="s">
        <v>215</v>
      </c>
      <c r="B158" s="26">
        <f t="shared" si="12"/>
        <v>0</v>
      </c>
      <c r="C158" s="26">
        <f t="shared" si="13"/>
        <v>0</v>
      </c>
      <c r="D158" s="26">
        <v>0</v>
      </c>
      <c r="E158" s="60"/>
      <c r="F158" s="58"/>
      <c r="G158" s="59"/>
      <c r="H158" s="60"/>
      <c r="I158" s="60"/>
      <c r="J158" s="60"/>
      <c r="K158" s="60"/>
      <c r="L158" s="60"/>
      <c r="M158" s="24"/>
      <c r="N158" s="31"/>
      <c r="O158" s="25" t="s">
        <v>467</v>
      </c>
      <c r="P158" s="22"/>
      <c r="Q158" s="26">
        <f t="shared" si="14"/>
        <v>67</v>
      </c>
      <c r="R158" s="26">
        <f t="shared" si="17"/>
        <v>0</v>
      </c>
      <c r="S158" s="26">
        <v>67</v>
      </c>
      <c r="T158" s="58"/>
      <c r="U158" s="58"/>
      <c r="V158" s="58"/>
      <c r="W158" s="58"/>
      <c r="X158" s="58"/>
      <c r="Y158" s="58"/>
      <c r="Z158" s="58"/>
      <c r="AA158" s="58"/>
      <c r="AB158" s="75"/>
    </row>
    <row r="159" spans="1:28" ht="14.1" customHeight="1">
      <c r="A159" s="25" t="s">
        <v>220</v>
      </c>
      <c r="B159" s="26">
        <f t="shared" si="12"/>
        <v>1690</v>
      </c>
      <c r="C159" s="26">
        <f t="shared" si="13"/>
        <v>0</v>
      </c>
      <c r="D159" s="26">
        <v>1690</v>
      </c>
      <c r="E159" s="60"/>
      <c r="F159" s="58"/>
      <c r="G159" s="59"/>
      <c r="H159" s="60"/>
      <c r="I159" s="60"/>
      <c r="J159" s="60"/>
      <c r="K159" s="60"/>
      <c r="L159" s="60"/>
      <c r="M159" s="24"/>
      <c r="N159" s="31"/>
      <c r="O159" s="25" t="s">
        <v>221</v>
      </c>
      <c r="P159" s="22"/>
      <c r="Q159" s="26">
        <f t="shared" si="14"/>
        <v>1151</v>
      </c>
      <c r="R159" s="26">
        <f t="shared" si="17"/>
        <v>0</v>
      </c>
      <c r="S159" s="26">
        <v>1151</v>
      </c>
      <c r="T159" s="58"/>
      <c r="U159" s="58"/>
      <c r="V159" s="58"/>
      <c r="W159" s="58"/>
      <c r="X159" s="58"/>
      <c r="Y159" s="58"/>
      <c r="Z159" s="58"/>
      <c r="AA159" s="58"/>
      <c r="AB159" s="75"/>
    </row>
    <row r="160" spans="1:28" ht="14.1" customHeight="1">
      <c r="A160" s="48" t="s">
        <v>220</v>
      </c>
      <c r="B160" s="26">
        <f t="shared" si="12"/>
        <v>0</v>
      </c>
      <c r="C160" s="26">
        <f t="shared" si="13"/>
        <v>0</v>
      </c>
      <c r="D160" s="26">
        <v>0</v>
      </c>
      <c r="E160" s="60"/>
      <c r="F160" s="58"/>
      <c r="G160" s="59"/>
      <c r="H160" s="60"/>
      <c r="I160" s="60"/>
      <c r="J160" s="60"/>
      <c r="K160" s="60"/>
      <c r="L160" s="60"/>
      <c r="M160" s="24"/>
      <c r="N160" s="31"/>
      <c r="O160" s="25" t="s">
        <v>222</v>
      </c>
      <c r="P160" s="22"/>
      <c r="Q160" s="26">
        <f t="shared" si="14"/>
        <v>539</v>
      </c>
      <c r="R160" s="26">
        <f t="shared" si="17"/>
        <v>0</v>
      </c>
      <c r="S160" s="26">
        <v>539</v>
      </c>
      <c r="T160" s="58"/>
      <c r="U160" s="58"/>
      <c r="V160" s="58"/>
      <c r="W160" s="58"/>
      <c r="X160" s="58"/>
      <c r="Y160" s="58"/>
      <c r="Z160" s="58"/>
      <c r="AA160" s="58"/>
      <c r="AB160" s="75"/>
    </row>
    <row r="161" spans="1:28" ht="14.1" customHeight="1">
      <c r="A161" s="25" t="s">
        <v>223</v>
      </c>
      <c r="B161" s="26">
        <f t="shared" si="12"/>
        <v>123</v>
      </c>
      <c r="C161" s="26">
        <f t="shared" si="13"/>
        <v>0</v>
      </c>
      <c r="D161" s="26">
        <v>123</v>
      </c>
      <c r="E161" s="60"/>
      <c r="F161" s="58"/>
      <c r="G161" s="59"/>
      <c r="H161" s="60"/>
      <c r="I161" s="60"/>
      <c r="J161" s="60"/>
      <c r="K161" s="60"/>
      <c r="L161" s="60"/>
      <c r="M161" s="24"/>
      <c r="N161" s="31"/>
      <c r="O161" s="25" t="s">
        <v>224</v>
      </c>
      <c r="P161" s="22"/>
      <c r="Q161" s="26">
        <f t="shared" si="14"/>
        <v>123</v>
      </c>
      <c r="R161" s="26">
        <f t="shared" si="17"/>
        <v>0</v>
      </c>
      <c r="S161" s="26">
        <v>123</v>
      </c>
      <c r="T161" s="58"/>
      <c r="U161" s="58"/>
      <c r="V161" s="58"/>
      <c r="W161" s="58"/>
      <c r="X161" s="58"/>
      <c r="Y161" s="58"/>
      <c r="Z161" s="58"/>
      <c r="AA161" s="58"/>
      <c r="AB161" s="75"/>
    </row>
    <row r="162" spans="1:28" ht="14.1" customHeight="1">
      <c r="A162" s="25" t="s">
        <v>225</v>
      </c>
      <c r="B162" s="26">
        <f t="shared" si="12"/>
        <v>85</v>
      </c>
      <c r="C162" s="26">
        <f t="shared" si="13"/>
        <v>0</v>
      </c>
      <c r="D162" s="26">
        <v>85</v>
      </c>
      <c r="E162" s="60"/>
      <c r="F162" s="58"/>
      <c r="G162" s="59"/>
      <c r="H162" s="60"/>
      <c r="I162" s="60"/>
      <c r="J162" s="60"/>
      <c r="K162" s="60"/>
      <c r="L162" s="60"/>
      <c r="M162" s="24"/>
      <c r="N162" s="31"/>
      <c r="O162" s="25"/>
      <c r="P162" s="22"/>
      <c r="Q162" s="26">
        <f t="shared" si="14"/>
        <v>0</v>
      </c>
      <c r="R162" s="26">
        <f t="shared" si="17"/>
        <v>0</v>
      </c>
      <c r="S162" s="26">
        <v>0</v>
      </c>
      <c r="T162" s="58"/>
      <c r="U162" s="58"/>
      <c r="V162" s="58"/>
      <c r="W162" s="58"/>
      <c r="X162" s="58"/>
      <c r="Y162" s="58"/>
      <c r="Z162" s="58"/>
      <c r="AA162" s="58"/>
      <c r="AB162" s="75"/>
    </row>
    <row r="163" spans="1:28" ht="14.1" customHeight="1">
      <c r="A163" s="32" t="s">
        <v>226</v>
      </c>
      <c r="B163" s="26">
        <f t="shared" si="12"/>
        <v>1558</v>
      </c>
      <c r="C163" s="26">
        <f t="shared" si="13"/>
        <v>0</v>
      </c>
      <c r="D163" s="26">
        <v>1558</v>
      </c>
      <c r="E163" s="60"/>
      <c r="F163" s="58"/>
      <c r="G163" s="59"/>
      <c r="H163" s="60"/>
      <c r="I163" s="60"/>
      <c r="J163" s="60"/>
      <c r="K163" s="60"/>
      <c r="L163" s="60"/>
      <c r="M163" s="24"/>
      <c r="N163" s="31"/>
      <c r="O163" s="25"/>
      <c r="P163" s="22"/>
      <c r="Q163" s="26">
        <f t="shared" si="14"/>
        <v>0</v>
      </c>
      <c r="R163" s="26">
        <f t="shared" si="17"/>
        <v>0</v>
      </c>
      <c r="S163" s="26">
        <v>0</v>
      </c>
      <c r="T163" s="58"/>
      <c r="U163" s="58"/>
      <c r="V163" s="58"/>
      <c r="W163" s="58"/>
      <c r="X163" s="58"/>
      <c r="Y163" s="58"/>
      <c r="Z163" s="58"/>
      <c r="AA163" s="58"/>
      <c r="AB163" s="75"/>
    </row>
    <row r="164" spans="1:28" ht="14.1" customHeight="1">
      <c r="A164" s="32" t="s">
        <v>227</v>
      </c>
      <c r="B164" s="213">
        <f t="shared" si="12"/>
        <v>9042</v>
      </c>
      <c r="C164" s="26">
        <f t="shared" ref="C164" si="18">E164+F164+G164+H164+M164+I164+J164</f>
        <v>0</v>
      </c>
      <c r="D164" s="26">
        <v>9042</v>
      </c>
      <c r="E164" s="60"/>
      <c r="F164" s="58"/>
      <c r="G164" s="59"/>
      <c r="H164" s="60"/>
      <c r="I164" s="60"/>
      <c r="J164" s="60"/>
      <c r="K164" s="60"/>
      <c r="L164" s="60"/>
      <c r="M164" s="37"/>
      <c r="N164" s="31"/>
      <c r="O164" s="25" t="s">
        <v>228</v>
      </c>
      <c r="P164" s="22" t="s">
        <v>24</v>
      </c>
      <c r="Q164" s="147">
        <f t="shared" si="14"/>
        <v>7015</v>
      </c>
      <c r="R164" s="26">
        <f t="shared" ref="R164" si="19">T164+U164+V164+AB164+W164+X164+Y164+Z164+AA164</f>
        <v>0</v>
      </c>
      <c r="S164" s="26">
        <v>7015</v>
      </c>
      <c r="T164" s="58"/>
      <c r="U164" s="58"/>
      <c r="V164" s="58"/>
      <c r="W164" s="58"/>
      <c r="X164" s="58"/>
      <c r="Y164" s="58"/>
      <c r="Z164" s="58"/>
      <c r="AA164" s="58"/>
      <c r="AB164" s="75"/>
    </row>
    <row r="165" spans="1:28" ht="14.1" customHeight="1">
      <c r="A165" s="48" t="s">
        <v>227</v>
      </c>
      <c r="B165" s="26">
        <f t="shared" si="12"/>
        <v>0</v>
      </c>
      <c r="C165" s="26">
        <f t="shared" si="13"/>
        <v>0</v>
      </c>
      <c r="D165" s="26"/>
      <c r="E165" s="60"/>
      <c r="F165" s="58"/>
      <c r="G165" s="59"/>
      <c r="H165" s="60"/>
      <c r="I165" s="60"/>
      <c r="J165" s="60"/>
      <c r="K165" s="60"/>
      <c r="L165" s="60"/>
      <c r="M165" s="24"/>
      <c r="N165" s="31"/>
      <c r="O165" s="25" t="s">
        <v>912</v>
      </c>
      <c r="P165" s="22"/>
      <c r="Q165" s="26">
        <f t="shared" si="14"/>
        <v>1321</v>
      </c>
      <c r="R165" s="26">
        <f t="shared" si="17"/>
        <v>0</v>
      </c>
      <c r="S165" s="26">
        <v>1321</v>
      </c>
      <c r="T165" s="58"/>
      <c r="U165" s="58"/>
      <c r="V165" s="58"/>
      <c r="W165" s="58"/>
      <c r="X165" s="58"/>
      <c r="Y165" s="58"/>
      <c r="Z165" s="58"/>
      <c r="AA165" s="58"/>
      <c r="AB165" s="153"/>
    </row>
    <row r="166" spans="1:28" ht="14.1" customHeight="1">
      <c r="A166" s="48" t="s">
        <v>227</v>
      </c>
      <c r="B166" s="26">
        <f t="shared" si="12"/>
        <v>0</v>
      </c>
      <c r="C166" s="26">
        <f t="shared" si="13"/>
        <v>0</v>
      </c>
      <c r="D166" s="26">
        <v>0</v>
      </c>
      <c r="E166" s="60"/>
      <c r="F166" s="58"/>
      <c r="G166" s="59"/>
      <c r="H166" s="60"/>
      <c r="I166" s="60"/>
      <c r="J166" s="60"/>
      <c r="K166" s="60"/>
      <c r="L166" s="60"/>
      <c r="M166" s="24"/>
      <c r="N166" s="31"/>
      <c r="O166" s="25" t="s">
        <v>229</v>
      </c>
      <c r="P166" s="22"/>
      <c r="Q166" s="26">
        <f t="shared" si="14"/>
        <v>1047</v>
      </c>
      <c r="R166" s="26">
        <f t="shared" si="17"/>
        <v>0</v>
      </c>
      <c r="S166" s="26">
        <v>1047</v>
      </c>
      <c r="T166" s="58"/>
      <c r="U166" s="58"/>
      <c r="V166" s="58"/>
      <c r="W166" s="58"/>
      <c r="X166" s="58"/>
      <c r="Y166" s="58"/>
      <c r="Z166" s="58"/>
      <c r="AA166" s="58"/>
      <c r="AB166" s="153"/>
    </row>
    <row r="167" spans="1:28" ht="14.1" customHeight="1">
      <c r="A167" s="48" t="s">
        <v>227</v>
      </c>
      <c r="B167" s="26">
        <f t="shared" si="12"/>
        <v>0</v>
      </c>
      <c r="C167" s="26">
        <f t="shared" si="13"/>
        <v>0</v>
      </c>
      <c r="D167" s="26">
        <v>0</v>
      </c>
      <c r="E167" s="60"/>
      <c r="F167" s="58"/>
      <c r="G167" s="59"/>
      <c r="H167" s="60"/>
      <c r="I167" s="60"/>
      <c r="J167" s="60"/>
      <c r="K167" s="60"/>
      <c r="L167" s="60"/>
      <c r="M167" s="24"/>
      <c r="N167" s="31"/>
      <c r="O167" s="25" t="s">
        <v>230</v>
      </c>
      <c r="P167" s="22"/>
      <c r="Q167" s="26">
        <f t="shared" si="14"/>
        <v>1093</v>
      </c>
      <c r="R167" s="26">
        <f t="shared" si="17"/>
        <v>0</v>
      </c>
      <c r="S167" s="26">
        <v>1093</v>
      </c>
      <c r="T167" s="58"/>
      <c r="U167" s="58"/>
      <c r="V167" s="58"/>
      <c r="W167" s="58"/>
      <c r="X167" s="58"/>
      <c r="Y167" s="58"/>
      <c r="Z167" s="58"/>
      <c r="AA167" s="58"/>
      <c r="AB167" s="75"/>
    </row>
    <row r="168" spans="1:28" ht="14.1" customHeight="1">
      <c r="A168" s="48" t="s">
        <v>227</v>
      </c>
      <c r="B168" s="26">
        <f t="shared" si="12"/>
        <v>0</v>
      </c>
      <c r="C168" s="26">
        <f t="shared" si="13"/>
        <v>0</v>
      </c>
      <c r="D168" s="26">
        <v>0</v>
      </c>
      <c r="E168" s="60"/>
      <c r="F168" s="58"/>
      <c r="G168" s="59"/>
      <c r="H168" s="60"/>
      <c r="I168" s="60"/>
      <c r="J168" s="60"/>
      <c r="K168" s="60"/>
      <c r="L168" s="60"/>
      <c r="M168" s="24"/>
      <c r="N168" s="31"/>
      <c r="O168" s="25" t="s">
        <v>231</v>
      </c>
      <c r="P168" s="22"/>
      <c r="Q168" s="26">
        <f t="shared" si="14"/>
        <v>1341</v>
      </c>
      <c r="R168" s="26">
        <f t="shared" si="17"/>
        <v>0</v>
      </c>
      <c r="S168" s="26">
        <v>1341</v>
      </c>
      <c r="T168" s="58"/>
      <c r="U168" s="58"/>
      <c r="V168" s="58"/>
      <c r="W168" s="58"/>
      <c r="X168" s="58"/>
      <c r="Y168" s="58"/>
      <c r="Z168" s="58"/>
      <c r="AA168" s="58"/>
      <c r="AB168" s="75"/>
    </row>
    <row r="169" spans="1:28" ht="14.1" customHeight="1">
      <c r="A169" s="32" t="s">
        <v>232</v>
      </c>
      <c r="B169" s="26">
        <f t="shared" si="12"/>
        <v>504</v>
      </c>
      <c r="C169" s="26">
        <f t="shared" si="13"/>
        <v>0</v>
      </c>
      <c r="D169" s="26">
        <v>504</v>
      </c>
      <c r="E169" s="60"/>
      <c r="F169" s="58"/>
      <c r="G169" s="59"/>
      <c r="H169" s="60"/>
      <c r="I169" s="60"/>
      <c r="J169" s="60"/>
      <c r="K169" s="60"/>
      <c r="L169" s="60"/>
      <c r="M169" s="24"/>
      <c r="N169" s="31"/>
      <c r="O169" s="25"/>
      <c r="P169" s="22"/>
      <c r="Q169" s="26">
        <f t="shared" si="14"/>
        <v>0</v>
      </c>
      <c r="R169" s="26">
        <f t="shared" si="17"/>
        <v>0</v>
      </c>
      <c r="S169" s="26">
        <v>0</v>
      </c>
      <c r="T169" s="58"/>
      <c r="U169" s="58"/>
      <c r="V169" s="58"/>
      <c r="W169" s="58"/>
      <c r="X169" s="58"/>
      <c r="Y169" s="58"/>
      <c r="Z169" s="58"/>
      <c r="AA169" s="58"/>
      <c r="AB169" s="75"/>
    </row>
    <row r="170" spans="1:28" ht="14.1" customHeight="1">
      <c r="A170" s="25" t="s">
        <v>233</v>
      </c>
      <c r="B170" s="26">
        <f t="shared" si="12"/>
        <v>650</v>
      </c>
      <c r="C170" s="26">
        <f t="shared" si="13"/>
        <v>0</v>
      </c>
      <c r="D170" s="26">
        <v>650</v>
      </c>
      <c r="E170" s="60"/>
      <c r="F170" s="58"/>
      <c r="G170" s="59"/>
      <c r="H170" s="60"/>
      <c r="I170" s="60"/>
      <c r="J170" s="60"/>
      <c r="K170" s="60"/>
      <c r="L170" s="60"/>
      <c r="M170" s="24"/>
      <c r="N170" s="31"/>
      <c r="O170" s="25" t="s">
        <v>234</v>
      </c>
      <c r="P170" s="22" t="s">
        <v>24</v>
      </c>
      <c r="Q170" s="26">
        <f t="shared" si="14"/>
        <v>899</v>
      </c>
      <c r="R170" s="26">
        <f t="shared" si="17"/>
        <v>0</v>
      </c>
      <c r="S170" s="26">
        <v>899</v>
      </c>
      <c r="T170" s="58"/>
      <c r="U170" s="58"/>
      <c r="V170" s="58"/>
      <c r="W170" s="58"/>
      <c r="X170" s="58"/>
      <c r="Y170" s="58"/>
      <c r="Z170" s="58"/>
      <c r="AA170" s="58"/>
      <c r="AB170" s="75"/>
    </row>
    <row r="171" spans="1:28" ht="14.1" customHeight="1">
      <c r="A171" s="48" t="s">
        <v>233</v>
      </c>
      <c r="B171" s="26">
        <f t="shared" si="12"/>
        <v>0</v>
      </c>
      <c r="C171" s="26">
        <f t="shared" si="13"/>
        <v>0</v>
      </c>
      <c r="D171" s="26">
        <v>0</v>
      </c>
      <c r="E171" s="60"/>
      <c r="F171" s="58"/>
      <c r="G171" s="59"/>
      <c r="H171" s="60"/>
      <c r="I171" s="60"/>
      <c r="J171" s="60"/>
      <c r="K171" s="60"/>
      <c r="L171" s="60"/>
      <c r="M171" s="24"/>
      <c r="N171" s="31"/>
      <c r="O171" s="25" t="s">
        <v>236</v>
      </c>
      <c r="P171" s="22" t="s">
        <v>24</v>
      </c>
      <c r="Q171" s="26">
        <f t="shared" si="14"/>
        <v>764</v>
      </c>
      <c r="R171" s="26">
        <f t="shared" si="17"/>
        <v>0</v>
      </c>
      <c r="S171" s="26">
        <v>764</v>
      </c>
      <c r="T171" s="58"/>
      <c r="U171" s="58"/>
      <c r="V171" s="58"/>
      <c r="W171" s="58"/>
      <c r="X171" s="58"/>
      <c r="Y171" s="58"/>
      <c r="Z171" s="58"/>
      <c r="AA171" s="58"/>
      <c r="AB171" s="75"/>
    </row>
    <row r="172" spans="1:28" ht="14.1" customHeight="1">
      <c r="A172" s="48" t="s">
        <v>233</v>
      </c>
      <c r="B172" s="26">
        <f t="shared" si="12"/>
        <v>0</v>
      </c>
      <c r="C172" s="26">
        <f t="shared" si="13"/>
        <v>0</v>
      </c>
      <c r="D172" s="26">
        <v>0</v>
      </c>
      <c r="E172" s="60"/>
      <c r="F172" s="58"/>
      <c r="G172" s="59"/>
      <c r="H172" s="60"/>
      <c r="I172" s="60"/>
      <c r="J172" s="60"/>
      <c r="K172" s="60"/>
      <c r="L172" s="60"/>
      <c r="M172" s="24"/>
      <c r="N172" s="31"/>
      <c r="O172" s="25" t="s">
        <v>235</v>
      </c>
      <c r="P172" s="22" t="s">
        <v>24</v>
      </c>
      <c r="Q172" s="26">
        <f t="shared" si="14"/>
        <v>657</v>
      </c>
      <c r="R172" s="26">
        <f t="shared" si="17"/>
        <v>0</v>
      </c>
      <c r="S172" s="26">
        <v>657</v>
      </c>
      <c r="T172" s="58"/>
      <c r="U172" s="58"/>
      <c r="V172" s="58"/>
      <c r="W172" s="58"/>
      <c r="X172" s="58"/>
      <c r="Y172" s="58"/>
      <c r="Z172" s="58"/>
      <c r="AA172" s="58"/>
      <c r="AB172" s="75"/>
    </row>
    <row r="173" spans="1:28" ht="14.1" customHeight="1">
      <c r="A173" s="111" t="s">
        <v>237</v>
      </c>
      <c r="B173" s="26">
        <f t="shared" si="12"/>
        <v>26</v>
      </c>
      <c r="C173" s="26">
        <f t="shared" si="13"/>
        <v>0</v>
      </c>
      <c r="D173" s="26">
        <v>26</v>
      </c>
      <c r="E173" s="60"/>
      <c r="F173" s="58"/>
      <c r="G173" s="59"/>
      <c r="H173" s="60"/>
      <c r="I173" s="60"/>
      <c r="J173" s="60"/>
      <c r="K173" s="60"/>
      <c r="L173" s="60"/>
      <c r="M173" s="24"/>
      <c r="N173" s="31"/>
      <c r="O173" s="25" t="s">
        <v>238</v>
      </c>
      <c r="P173" s="22"/>
      <c r="Q173" s="26">
        <f t="shared" si="14"/>
        <v>26</v>
      </c>
      <c r="R173" s="26">
        <f t="shared" si="17"/>
        <v>0</v>
      </c>
      <c r="S173" s="26">
        <v>26</v>
      </c>
      <c r="T173" s="58"/>
      <c r="U173" s="58"/>
      <c r="V173" s="58"/>
      <c r="W173" s="58"/>
      <c r="X173" s="58"/>
      <c r="Y173" s="58"/>
      <c r="Z173" s="58"/>
      <c r="AA173" s="58"/>
      <c r="AB173" s="75"/>
    </row>
    <row r="174" spans="1:28" ht="14.1" customHeight="1">
      <c r="A174" s="48" t="s">
        <v>239</v>
      </c>
      <c r="B174" s="26">
        <f t="shared" si="12"/>
        <v>0</v>
      </c>
      <c r="C174" s="26">
        <f t="shared" si="13"/>
        <v>0</v>
      </c>
      <c r="D174" s="26">
        <v>0</v>
      </c>
      <c r="E174" s="60"/>
      <c r="F174" s="58"/>
      <c r="G174" s="59"/>
      <c r="H174" s="60"/>
      <c r="I174" s="60"/>
      <c r="J174" s="60"/>
      <c r="K174" s="60"/>
      <c r="L174" s="60"/>
      <c r="M174" s="24"/>
      <c r="N174" s="31"/>
      <c r="O174" s="25" t="s">
        <v>241</v>
      </c>
      <c r="P174" s="22" t="s">
        <v>24</v>
      </c>
      <c r="Q174" s="26">
        <f t="shared" si="14"/>
        <v>1472</v>
      </c>
      <c r="R174" s="26">
        <f t="shared" si="17"/>
        <v>0</v>
      </c>
      <c r="S174" s="26">
        <v>1472</v>
      </c>
      <c r="T174" s="58"/>
      <c r="U174" s="58"/>
      <c r="V174" s="58"/>
      <c r="W174" s="58"/>
      <c r="X174" s="58"/>
      <c r="Y174" s="58"/>
      <c r="Z174" s="58"/>
      <c r="AA174" s="58"/>
      <c r="AB174" s="75"/>
    </row>
    <row r="175" spans="1:28" ht="14.1" customHeight="1">
      <c r="A175" s="25" t="s">
        <v>239</v>
      </c>
      <c r="B175" s="26">
        <f t="shared" si="12"/>
        <v>3480</v>
      </c>
      <c r="C175" s="26">
        <f t="shared" si="13"/>
        <v>0</v>
      </c>
      <c r="D175" s="26">
        <v>3480</v>
      </c>
      <c r="E175" s="60"/>
      <c r="F175" s="58"/>
      <c r="G175" s="59"/>
      <c r="H175" s="60"/>
      <c r="I175" s="60"/>
      <c r="J175" s="60"/>
      <c r="K175" s="60"/>
      <c r="L175" s="60"/>
      <c r="M175" s="24"/>
      <c r="N175" s="31"/>
      <c r="O175" s="25" t="s">
        <v>240</v>
      </c>
      <c r="P175" s="22"/>
      <c r="Q175" s="26">
        <f t="shared" si="14"/>
        <v>139</v>
      </c>
      <c r="R175" s="26">
        <f t="shared" si="17"/>
        <v>0</v>
      </c>
      <c r="S175" s="26">
        <v>139</v>
      </c>
      <c r="T175" s="58"/>
      <c r="U175" s="58"/>
      <c r="V175" s="58"/>
      <c r="W175" s="58"/>
      <c r="X175" s="58"/>
      <c r="Y175" s="58"/>
      <c r="Z175" s="58"/>
      <c r="AA175" s="58"/>
      <c r="AB175" s="75"/>
    </row>
    <row r="176" spans="1:28" ht="14.1" customHeight="1">
      <c r="A176" s="48" t="s">
        <v>239</v>
      </c>
      <c r="B176" s="26">
        <f t="shared" si="12"/>
        <v>0</v>
      </c>
      <c r="C176" s="26">
        <f t="shared" si="13"/>
        <v>0</v>
      </c>
      <c r="D176" s="26">
        <v>0</v>
      </c>
      <c r="E176" s="60"/>
      <c r="F176" s="58"/>
      <c r="G176" s="59"/>
      <c r="H176" s="60"/>
      <c r="I176" s="60"/>
      <c r="J176" s="60"/>
      <c r="K176" s="60"/>
      <c r="L176" s="60"/>
      <c r="M176" s="24"/>
      <c r="N176" s="31"/>
      <c r="O176" s="25" t="s">
        <v>242</v>
      </c>
      <c r="P176" s="22" t="s">
        <v>24</v>
      </c>
      <c r="Q176" s="26">
        <f t="shared" si="14"/>
        <v>2187</v>
      </c>
      <c r="R176" s="26">
        <f t="shared" si="17"/>
        <v>0</v>
      </c>
      <c r="S176" s="26">
        <v>2187</v>
      </c>
      <c r="T176" s="58"/>
      <c r="U176" s="58"/>
      <c r="V176" s="58"/>
      <c r="W176" s="58"/>
      <c r="X176" s="58"/>
      <c r="Y176" s="58"/>
      <c r="Z176" s="58"/>
      <c r="AA176" s="58"/>
      <c r="AB176" s="75"/>
    </row>
    <row r="177" spans="1:28" ht="14.1" customHeight="1">
      <c r="A177" s="48" t="s">
        <v>239</v>
      </c>
      <c r="B177" s="26">
        <f t="shared" si="12"/>
        <v>0</v>
      </c>
      <c r="C177" s="26">
        <f t="shared" si="13"/>
        <v>0</v>
      </c>
      <c r="D177" s="26">
        <v>0</v>
      </c>
      <c r="E177" s="60"/>
      <c r="F177" s="58"/>
      <c r="G177" s="59"/>
      <c r="H177" s="60"/>
      <c r="I177" s="60"/>
      <c r="J177" s="60"/>
      <c r="K177" s="60"/>
      <c r="L177" s="60"/>
      <c r="M177" s="24"/>
      <c r="N177" s="31"/>
      <c r="O177" s="25" t="s">
        <v>243</v>
      </c>
      <c r="P177" s="22"/>
      <c r="Q177" s="26">
        <f t="shared" si="14"/>
        <v>2135</v>
      </c>
      <c r="R177" s="26">
        <f t="shared" si="17"/>
        <v>0</v>
      </c>
      <c r="S177" s="26">
        <v>2135</v>
      </c>
      <c r="T177" s="58"/>
      <c r="U177" s="58"/>
      <c r="V177" s="58"/>
      <c r="W177" s="58"/>
      <c r="X177" s="58"/>
      <c r="Y177" s="58"/>
      <c r="Z177" s="58"/>
      <c r="AA177" s="58"/>
      <c r="AB177" s="75"/>
    </row>
    <row r="178" spans="1:28" ht="14.1" customHeight="1">
      <c r="A178" s="25" t="s">
        <v>244</v>
      </c>
      <c r="B178" s="26">
        <f t="shared" si="12"/>
        <v>1017</v>
      </c>
      <c r="C178" s="26">
        <f t="shared" si="13"/>
        <v>0</v>
      </c>
      <c r="D178" s="26">
        <v>1017</v>
      </c>
      <c r="E178" s="131"/>
      <c r="F178" s="131"/>
      <c r="G178" s="59"/>
      <c r="H178" s="60"/>
      <c r="I178" s="60"/>
      <c r="J178" s="60"/>
      <c r="K178" s="60"/>
      <c r="L178" s="60"/>
      <c r="M178" s="24"/>
      <c r="N178" s="31"/>
      <c r="O178" s="25" t="s">
        <v>245</v>
      </c>
      <c r="P178" s="22" t="s">
        <v>24</v>
      </c>
      <c r="Q178" s="26">
        <f t="shared" si="14"/>
        <v>1017</v>
      </c>
      <c r="R178" s="26">
        <f t="shared" si="17"/>
        <v>0</v>
      </c>
      <c r="S178" s="26">
        <v>1017</v>
      </c>
      <c r="T178" s="131"/>
      <c r="U178" s="131"/>
      <c r="V178" s="58"/>
      <c r="W178" s="58"/>
      <c r="X178" s="58"/>
      <c r="Y178" s="58"/>
      <c r="Z178" s="58"/>
      <c r="AA178" s="58"/>
      <c r="AB178" s="75"/>
    </row>
    <row r="179" spans="1:28" ht="14.1" customHeight="1">
      <c r="A179" s="25" t="s">
        <v>246</v>
      </c>
      <c r="B179" s="26">
        <f t="shared" si="12"/>
        <v>656</v>
      </c>
      <c r="C179" s="26">
        <f t="shared" si="13"/>
        <v>153</v>
      </c>
      <c r="D179" s="26">
        <v>503</v>
      </c>
      <c r="E179" s="60"/>
      <c r="F179" s="58">
        <v>100</v>
      </c>
      <c r="G179" s="59"/>
      <c r="H179" s="60"/>
      <c r="I179" s="60">
        <v>53</v>
      </c>
      <c r="J179" s="60"/>
      <c r="K179" s="60"/>
      <c r="L179" s="60"/>
      <c r="M179" s="24"/>
      <c r="N179" s="31"/>
      <c r="O179" s="25" t="s">
        <v>247</v>
      </c>
      <c r="P179" s="22"/>
      <c r="Q179" s="26">
        <f t="shared" si="14"/>
        <v>78</v>
      </c>
      <c r="R179" s="26">
        <f t="shared" si="17"/>
        <v>0</v>
      </c>
      <c r="S179" s="26">
        <v>78</v>
      </c>
      <c r="T179" s="58"/>
      <c r="U179" s="58"/>
      <c r="V179" s="58"/>
      <c r="W179" s="58"/>
      <c r="X179" s="58"/>
      <c r="Y179" s="58"/>
      <c r="Z179" s="58"/>
      <c r="AA179" s="58"/>
      <c r="AB179" s="75"/>
    </row>
    <row r="180" spans="1:28" ht="14.1" customHeight="1">
      <c r="A180" s="48" t="s">
        <v>246</v>
      </c>
      <c r="B180" s="26">
        <f t="shared" si="12"/>
        <v>0</v>
      </c>
      <c r="C180" s="26">
        <f t="shared" si="13"/>
        <v>0</v>
      </c>
      <c r="D180" s="26">
        <v>0</v>
      </c>
      <c r="E180" s="60"/>
      <c r="F180" s="58"/>
      <c r="G180" s="59"/>
      <c r="H180" s="60"/>
      <c r="I180" s="60"/>
      <c r="J180" s="60"/>
      <c r="K180" s="60"/>
      <c r="L180" s="60"/>
      <c r="M180" s="24"/>
      <c r="N180" s="31"/>
      <c r="O180" s="25" t="s">
        <v>976</v>
      </c>
      <c r="P180" s="22"/>
      <c r="Q180" s="26">
        <f t="shared" si="14"/>
        <v>291</v>
      </c>
      <c r="R180" s="26">
        <f t="shared" si="17"/>
        <v>153</v>
      </c>
      <c r="S180" s="26">
        <v>138</v>
      </c>
      <c r="T180" s="58"/>
      <c r="U180" s="58">
        <v>100</v>
      </c>
      <c r="V180" s="58"/>
      <c r="W180" s="58"/>
      <c r="X180" s="58">
        <v>53</v>
      </c>
      <c r="Y180" s="58"/>
      <c r="Z180" s="58"/>
      <c r="AA180" s="58"/>
      <c r="AB180" s="75"/>
    </row>
    <row r="181" spans="1:28" ht="14.1" customHeight="1">
      <c r="A181" s="48" t="s">
        <v>246</v>
      </c>
      <c r="B181" s="26">
        <f t="shared" si="12"/>
        <v>0</v>
      </c>
      <c r="C181" s="26">
        <f t="shared" si="13"/>
        <v>0</v>
      </c>
      <c r="D181" s="26">
        <v>0</v>
      </c>
      <c r="E181" s="60"/>
      <c r="F181" s="58"/>
      <c r="G181" s="59"/>
      <c r="H181" s="60"/>
      <c r="I181" s="60"/>
      <c r="J181" s="60"/>
      <c r="K181" s="60"/>
      <c r="L181" s="60"/>
      <c r="M181" s="24"/>
      <c r="N181" s="31"/>
      <c r="O181" s="25" t="s">
        <v>248</v>
      </c>
      <c r="P181" s="22"/>
      <c r="Q181" s="26">
        <f t="shared" si="14"/>
        <v>76</v>
      </c>
      <c r="R181" s="26">
        <f t="shared" si="17"/>
        <v>0</v>
      </c>
      <c r="S181" s="26">
        <v>76</v>
      </c>
      <c r="T181" s="58"/>
      <c r="U181" s="58"/>
      <c r="V181" s="58"/>
      <c r="W181" s="58"/>
      <c r="X181" s="58"/>
      <c r="Y181" s="58"/>
      <c r="Z181" s="58"/>
      <c r="AA181" s="58"/>
      <c r="AB181" s="75"/>
    </row>
    <row r="182" spans="1:28" ht="14.1" customHeight="1">
      <c r="A182" s="25" t="s">
        <v>249</v>
      </c>
      <c r="B182" s="26">
        <f t="shared" si="12"/>
        <v>390</v>
      </c>
      <c r="C182" s="26">
        <f t="shared" si="13"/>
        <v>0</v>
      </c>
      <c r="D182" s="26">
        <v>390</v>
      </c>
      <c r="E182" s="57"/>
      <c r="F182" s="58"/>
      <c r="G182" s="59"/>
      <c r="H182" s="60"/>
      <c r="I182" s="60"/>
      <c r="J182" s="60"/>
      <c r="K182" s="60"/>
      <c r="L182" s="60"/>
      <c r="M182" s="24"/>
      <c r="N182" s="31"/>
      <c r="O182" s="25" t="s">
        <v>250</v>
      </c>
      <c r="P182" s="22" t="s">
        <v>24</v>
      </c>
      <c r="Q182" s="26">
        <f t="shared" si="14"/>
        <v>359</v>
      </c>
      <c r="R182" s="26">
        <f t="shared" si="17"/>
        <v>0</v>
      </c>
      <c r="S182" s="26">
        <v>359</v>
      </c>
      <c r="T182" s="59"/>
      <c r="U182" s="58"/>
      <c r="V182" s="58"/>
      <c r="W182" s="58"/>
      <c r="X182" s="58"/>
      <c r="Y182" s="58"/>
      <c r="Z182" s="58"/>
      <c r="AA182" s="58"/>
      <c r="AB182" s="75"/>
    </row>
    <row r="183" spans="1:28" ht="14.1" customHeight="1">
      <c r="A183" s="25" t="s">
        <v>251</v>
      </c>
      <c r="B183" s="26">
        <f t="shared" si="12"/>
        <v>22</v>
      </c>
      <c r="C183" s="26">
        <f t="shared" si="13"/>
        <v>0</v>
      </c>
      <c r="D183" s="26">
        <v>22</v>
      </c>
      <c r="E183" s="60"/>
      <c r="F183" s="58"/>
      <c r="G183" s="59"/>
      <c r="H183" s="60"/>
      <c r="I183" s="60"/>
      <c r="J183" s="60"/>
      <c r="K183" s="60"/>
      <c r="L183" s="60"/>
      <c r="M183" s="24"/>
      <c r="N183" s="31"/>
      <c r="O183" s="25" t="s">
        <v>252</v>
      </c>
      <c r="P183" s="22"/>
      <c r="Q183" s="26">
        <f t="shared" si="14"/>
        <v>22</v>
      </c>
      <c r="R183" s="26">
        <f t="shared" si="17"/>
        <v>0</v>
      </c>
      <c r="S183" s="26">
        <v>22</v>
      </c>
      <c r="T183" s="58"/>
      <c r="U183" s="58"/>
      <c r="V183" s="58"/>
      <c r="W183" s="58"/>
      <c r="X183" s="58"/>
      <c r="Y183" s="58"/>
      <c r="Z183" s="58"/>
      <c r="AA183" s="58"/>
      <c r="AB183" s="75"/>
    </row>
    <row r="184" spans="1:28" ht="14.1" customHeight="1">
      <c r="A184" s="25" t="s">
        <v>253</v>
      </c>
      <c r="B184" s="26">
        <f t="shared" si="12"/>
        <v>4368</v>
      </c>
      <c r="C184" s="26">
        <f t="shared" si="13"/>
        <v>0</v>
      </c>
      <c r="D184" s="26">
        <v>4368</v>
      </c>
      <c r="E184" s="60"/>
      <c r="F184" s="58"/>
      <c r="G184" s="59"/>
      <c r="H184" s="60"/>
      <c r="I184" s="60"/>
      <c r="J184" s="60"/>
      <c r="K184" s="60"/>
      <c r="L184" s="60"/>
      <c r="M184" s="24"/>
      <c r="N184" s="31"/>
      <c r="O184" s="25" t="s">
        <v>254</v>
      </c>
      <c r="P184" s="22"/>
      <c r="Q184" s="26">
        <f t="shared" si="14"/>
        <v>1768</v>
      </c>
      <c r="R184" s="26">
        <f t="shared" si="17"/>
        <v>0</v>
      </c>
      <c r="S184" s="26">
        <v>1768</v>
      </c>
      <c r="T184" s="58"/>
      <c r="U184" s="58"/>
      <c r="V184" s="58"/>
      <c r="W184" s="58"/>
      <c r="X184" s="58"/>
      <c r="Y184" s="58"/>
      <c r="Z184" s="58"/>
      <c r="AA184" s="58"/>
      <c r="AB184" s="75"/>
    </row>
    <row r="185" spans="1:28" ht="14.1" customHeight="1">
      <c r="A185" s="48" t="s">
        <v>253</v>
      </c>
      <c r="B185" s="26">
        <f t="shared" si="12"/>
        <v>0</v>
      </c>
      <c r="C185" s="26">
        <f t="shared" si="13"/>
        <v>0</v>
      </c>
      <c r="D185" s="26">
        <v>0</v>
      </c>
      <c r="E185" s="60"/>
      <c r="F185" s="58"/>
      <c r="G185" s="59"/>
      <c r="H185" s="60"/>
      <c r="I185" s="60"/>
      <c r="J185" s="60"/>
      <c r="K185" s="60"/>
      <c r="L185" s="60"/>
      <c r="M185" s="24"/>
      <c r="N185" s="31"/>
      <c r="O185" s="25" t="s">
        <v>256</v>
      </c>
      <c r="P185" s="22"/>
      <c r="Q185" s="26">
        <f t="shared" si="14"/>
        <v>1525</v>
      </c>
      <c r="R185" s="26">
        <f t="shared" si="17"/>
        <v>0</v>
      </c>
      <c r="S185" s="26">
        <v>1525</v>
      </c>
      <c r="T185" s="58"/>
      <c r="U185" s="58"/>
      <c r="V185" s="58"/>
      <c r="W185" s="58"/>
      <c r="X185" s="58"/>
      <c r="Y185" s="58"/>
      <c r="Z185" s="58"/>
      <c r="AA185" s="58"/>
      <c r="AB185" s="75"/>
    </row>
    <row r="186" spans="1:28" ht="14.1" customHeight="1">
      <c r="A186" s="48" t="s">
        <v>253</v>
      </c>
      <c r="B186" s="26">
        <f t="shared" si="12"/>
        <v>0</v>
      </c>
      <c r="C186" s="26">
        <f t="shared" si="13"/>
        <v>0</v>
      </c>
      <c r="D186" s="26">
        <v>0</v>
      </c>
      <c r="E186" s="60"/>
      <c r="F186" s="58"/>
      <c r="G186" s="59"/>
      <c r="H186" s="60"/>
      <c r="I186" s="60"/>
      <c r="J186" s="60"/>
      <c r="K186" s="60"/>
      <c r="L186" s="60"/>
      <c r="M186" s="24"/>
      <c r="N186" s="31"/>
      <c r="O186" s="25" t="s">
        <v>257</v>
      </c>
      <c r="P186" s="22"/>
      <c r="Q186" s="26">
        <f t="shared" si="14"/>
        <v>1315</v>
      </c>
      <c r="R186" s="26">
        <f t="shared" si="17"/>
        <v>0</v>
      </c>
      <c r="S186" s="26">
        <v>1315</v>
      </c>
      <c r="T186" s="58"/>
      <c r="U186" s="58"/>
      <c r="V186" s="58"/>
      <c r="W186" s="58"/>
      <c r="X186" s="58"/>
      <c r="Y186" s="58"/>
      <c r="Z186" s="58"/>
      <c r="AA186" s="58"/>
      <c r="AB186" s="75"/>
    </row>
    <row r="187" spans="1:28" ht="14.1" customHeight="1">
      <c r="A187" s="48" t="s">
        <v>253</v>
      </c>
      <c r="B187" s="26">
        <f t="shared" si="12"/>
        <v>0</v>
      </c>
      <c r="C187" s="26">
        <f t="shared" si="13"/>
        <v>0</v>
      </c>
      <c r="D187" s="26">
        <v>0</v>
      </c>
      <c r="E187" s="60"/>
      <c r="F187" s="58"/>
      <c r="G187" s="59"/>
      <c r="H187" s="60"/>
      <c r="I187" s="60"/>
      <c r="J187" s="60"/>
      <c r="K187" s="60"/>
      <c r="L187" s="60"/>
      <c r="M187" s="24"/>
      <c r="N187" s="31"/>
      <c r="O187" s="25" t="s">
        <v>255</v>
      </c>
      <c r="P187" s="22"/>
      <c r="Q187" s="26">
        <f t="shared" si="14"/>
        <v>372</v>
      </c>
      <c r="R187" s="26">
        <f t="shared" si="17"/>
        <v>0</v>
      </c>
      <c r="S187" s="26">
        <v>372</v>
      </c>
      <c r="T187" s="58"/>
      <c r="U187" s="58"/>
      <c r="V187" s="58"/>
      <c r="W187" s="58"/>
      <c r="X187" s="58"/>
      <c r="Y187" s="58"/>
      <c r="Z187" s="58"/>
      <c r="AA187" s="58"/>
      <c r="AB187" s="75"/>
    </row>
    <row r="188" spans="1:28" ht="14.1" customHeight="1">
      <c r="A188" s="25" t="s">
        <v>258</v>
      </c>
      <c r="B188" s="26">
        <f t="shared" si="12"/>
        <v>3367</v>
      </c>
      <c r="C188" s="26">
        <f t="shared" si="13"/>
        <v>0</v>
      </c>
      <c r="D188" s="26">
        <v>3367</v>
      </c>
      <c r="E188" s="60"/>
      <c r="F188" s="58"/>
      <c r="G188" s="59"/>
      <c r="H188" s="60"/>
      <c r="I188" s="60"/>
      <c r="J188" s="60"/>
      <c r="K188" s="60"/>
      <c r="L188" s="60"/>
      <c r="M188" s="24"/>
      <c r="N188" s="31"/>
      <c r="O188" s="25" t="s">
        <v>259</v>
      </c>
      <c r="P188" s="22"/>
      <c r="Q188" s="26">
        <f t="shared" si="14"/>
        <v>1121</v>
      </c>
      <c r="R188" s="26">
        <f t="shared" si="17"/>
        <v>0</v>
      </c>
      <c r="S188" s="26">
        <v>1121</v>
      </c>
      <c r="T188" s="58"/>
      <c r="U188" s="58"/>
      <c r="V188" s="58"/>
      <c r="W188" s="58"/>
      <c r="X188" s="58"/>
      <c r="Y188" s="58"/>
      <c r="Z188" s="58"/>
      <c r="AA188" s="58"/>
      <c r="AB188" s="75"/>
    </row>
    <row r="189" spans="1:28" ht="14.1" customHeight="1">
      <c r="A189" s="48" t="s">
        <v>258</v>
      </c>
      <c r="B189" s="26">
        <f t="shared" si="12"/>
        <v>0</v>
      </c>
      <c r="C189" s="26">
        <f t="shared" si="13"/>
        <v>0</v>
      </c>
      <c r="D189" s="26">
        <v>0</v>
      </c>
      <c r="E189" s="60"/>
      <c r="F189" s="58"/>
      <c r="G189" s="59"/>
      <c r="H189" s="60"/>
      <c r="I189" s="60"/>
      <c r="J189" s="60"/>
      <c r="K189" s="60"/>
      <c r="L189" s="60"/>
      <c r="M189" s="24"/>
      <c r="N189" s="31"/>
      <c r="O189" s="25" t="s">
        <v>260</v>
      </c>
      <c r="P189" s="22" t="s">
        <v>24</v>
      </c>
      <c r="Q189" s="26">
        <f t="shared" si="14"/>
        <v>970</v>
      </c>
      <c r="R189" s="26">
        <f t="shared" si="17"/>
        <v>0</v>
      </c>
      <c r="S189" s="26">
        <v>970</v>
      </c>
      <c r="T189" s="58"/>
      <c r="U189" s="58"/>
      <c r="V189" s="58"/>
      <c r="W189" s="58"/>
      <c r="X189" s="58"/>
      <c r="Y189" s="58"/>
      <c r="Z189" s="58"/>
      <c r="AA189" s="58"/>
      <c r="AB189" s="75"/>
    </row>
    <row r="190" spans="1:28" ht="14.1" customHeight="1">
      <c r="A190" s="48" t="s">
        <v>258</v>
      </c>
      <c r="B190" s="26">
        <f t="shared" si="12"/>
        <v>0</v>
      </c>
      <c r="C190" s="26">
        <f t="shared" si="13"/>
        <v>0</v>
      </c>
      <c r="D190" s="26">
        <v>0</v>
      </c>
      <c r="E190" s="60"/>
      <c r="F190" s="58"/>
      <c r="G190" s="59"/>
      <c r="H190" s="60"/>
      <c r="I190" s="60"/>
      <c r="J190" s="60"/>
      <c r="K190" s="60"/>
      <c r="L190" s="60"/>
      <c r="M190" s="24"/>
      <c r="N190" s="31"/>
      <c r="O190" s="25" t="s">
        <v>261</v>
      </c>
      <c r="P190" s="22" t="s">
        <v>24</v>
      </c>
      <c r="Q190" s="26">
        <f t="shared" si="14"/>
        <v>332</v>
      </c>
      <c r="R190" s="26">
        <f t="shared" si="17"/>
        <v>0</v>
      </c>
      <c r="S190" s="26">
        <v>332</v>
      </c>
      <c r="T190" s="58"/>
      <c r="U190" s="58"/>
      <c r="V190" s="58"/>
      <c r="W190" s="58"/>
      <c r="X190" s="58"/>
      <c r="Y190" s="58"/>
      <c r="Z190" s="58"/>
      <c r="AA190" s="58"/>
      <c r="AB190" s="75"/>
    </row>
    <row r="191" spans="1:28" ht="14.1" customHeight="1">
      <c r="A191" s="48" t="s">
        <v>258</v>
      </c>
      <c r="B191" s="26">
        <f t="shared" si="12"/>
        <v>0</v>
      </c>
      <c r="C191" s="26">
        <f t="shared" si="13"/>
        <v>0</v>
      </c>
      <c r="D191" s="26">
        <v>0</v>
      </c>
      <c r="E191" s="60"/>
      <c r="F191" s="58"/>
      <c r="G191" s="59"/>
      <c r="H191" s="60"/>
      <c r="I191" s="60"/>
      <c r="J191" s="60"/>
      <c r="K191" s="60"/>
      <c r="L191" s="60"/>
      <c r="M191" s="24"/>
      <c r="N191" s="31"/>
      <c r="O191" s="25" t="s">
        <v>262</v>
      </c>
      <c r="P191" s="22"/>
      <c r="Q191" s="26">
        <f t="shared" si="14"/>
        <v>292</v>
      </c>
      <c r="R191" s="26">
        <f t="shared" si="17"/>
        <v>0</v>
      </c>
      <c r="S191" s="26">
        <v>292</v>
      </c>
      <c r="T191" s="58"/>
      <c r="U191" s="58"/>
      <c r="V191" s="58"/>
      <c r="W191" s="58"/>
      <c r="X191" s="58"/>
      <c r="Y191" s="58"/>
      <c r="Z191" s="58"/>
      <c r="AA191" s="58"/>
      <c r="AB191" s="75"/>
    </row>
    <row r="192" spans="1:28" ht="14.1" customHeight="1">
      <c r="A192" s="48" t="s">
        <v>258</v>
      </c>
      <c r="B192" s="26">
        <f t="shared" si="12"/>
        <v>0</v>
      </c>
      <c r="C192" s="26">
        <f t="shared" si="13"/>
        <v>0</v>
      </c>
      <c r="D192" s="26">
        <v>0</v>
      </c>
      <c r="E192" s="60"/>
      <c r="F192" s="58"/>
      <c r="G192" s="59"/>
      <c r="H192" s="60"/>
      <c r="I192" s="60"/>
      <c r="J192" s="60"/>
      <c r="K192" s="60"/>
      <c r="L192" s="60"/>
      <c r="M192" s="24"/>
      <c r="N192" s="31"/>
      <c r="O192" s="25" t="s">
        <v>263</v>
      </c>
      <c r="P192" s="22"/>
      <c r="Q192" s="26">
        <f t="shared" si="14"/>
        <v>32</v>
      </c>
      <c r="R192" s="26">
        <f t="shared" si="17"/>
        <v>0</v>
      </c>
      <c r="S192" s="26">
        <v>32</v>
      </c>
      <c r="T192" s="58"/>
      <c r="U192" s="58"/>
      <c r="V192" s="58"/>
      <c r="W192" s="58"/>
      <c r="X192" s="58"/>
      <c r="Y192" s="58"/>
      <c r="Z192" s="58"/>
      <c r="AA192" s="58"/>
      <c r="AB192" s="75"/>
    </row>
    <row r="193" spans="1:28" ht="14.1" customHeight="1">
      <c r="A193" s="48" t="s">
        <v>264</v>
      </c>
      <c r="B193" s="26">
        <f t="shared" si="12"/>
        <v>0</v>
      </c>
      <c r="C193" s="26">
        <f t="shared" si="13"/>
        <v>0</v>
      </c>
      <c r="D193" s="26"/>
      <c r="E193" s="60"/>
      <c r="F193" s="58"/>
      <c r="G193" s="59"/>
      <c r="H193" s="60"/>
      <c r="I193" s="60"/>
      <c r="J193" s="60"/>
      <c r="K193" s="60"/>
      <c r="L193" s="60"/>
      <c r="M193" s="24"/>
      <c r="N193" s="31"/>
      <c r="O193" s="25" t="s">
        <v>267</v>
      </c>
      <c r="P193" s="22"/>
      <c r="Q193" s="26">
        <f t="shared" si="14"/>
        <v>169</v>
      </c>
      <c r="R193" s="26">
        <f t="shared" si="17"/>
        <v>0</v>
      </c>
      <c r="S193" s="26">
        <v>169</v>
      </c>
      <c r="T193" s="58"/>
      <c r="U193" s="58"/>
      <c r="V193" s="58"/>
      <c r="W193" s="58"/>
      <c r="X193" s="58"/>
      <c r="Y193" s="58"/>
      <c r="Z193" s="58"/>
      <c r="AA193" s="58"/>
      <c r="AB193" s="75"/>
    </row>
    <row r="194" spans="1:28" ht="14.1" customHeight="1">
      <c r="A194" s="111" t="s">
        <v>264</v>
      </c>
      <c r="B194" s="26">
        <f t="shared" si="12"/>
        <v>467</v>
      </c>
      <c r="C194" s="26">
        <f t="shared" si="13"/>
        <v>102</v>
      </c>
      <c r="D194" s="26">
        <v>365</v>
      </c>
      <c r="E194" s="60"/>
      <c r="F194" s="58"/>
      <c r="G194" s="59"/>
      <c r="H194" s="60"/>
      <c r="I194" s="60"/>
      <c r="J194" s="60">
        <v>102</v>
      </c>
      <c r="K194" s="60"/>
      <c r="L194" s="60"/>
      <c r="M194" s="24"/>
      <c r="N194" s="31"/>
      <c r="O194" s="25" t="s">
        <v>265</v>
      </c>
      <c r="P194" s="22"/>
      <c r="Q194" s="26">
        <f t="shared" si="14"/>
        <v>268</v>
      </c>
      <c r="R194" s="26">
        <f t="shared" si="17"/>
        <v>102</v>
      </c>
      <c r="S194" s="26">
        <v>166</v>
      </c>
      <c r="T194" s="58"/>
      <c r="U194" s="58"/>
      <c r="V194" s="58"/>
      <c r="W194" s="58"/>
      <c r="X194" s="58"/>
      <c r="Y194" s="58"/>
      <c r="Z194" s="58"/>
      <c r="AA194" s="58"/>
      <c r="AB194" s="75">
        <v>102</v>
      </c>
    </row>
    <row r="195" spans="1:28" ht="14.1" customHeight="1">
      <c r="A195" s="48" t="s">
        <v>264</v>
      </c>
      <c r="B195" s="26">
        <f t="shared" si="12"/>
        <v>0</v>
      </c>
      <c r="C195" s="26">
        <f t="shared" si="13"/>
        <v>0</v>
      </c>
      <c r="D195" s="26"/>
      <c r="E195" s="60"/>
      <c r="F195" s="58"/>
      <c r="G195" s="59"/>
      <c r="H195" s="60"/>
      <c r="I195" s="60"/>
      <c r="J195" s="60"/>
      <c r="K195" s="60"/>
      <c r="L195" s="60"/>
      <c r="M195" s="24"/>
      <c r="N195" s="31"/>
      <c r="O195" s="25" t="s">
        <v>266</v>
      </c>
      <c r="P195" s="22"/>
      <c r="Q195" s="26">
        <f t="shared" si="14"/>
        <v>30</v>
      </c>
      <c r="R195" s="26">
        <f t="shared" si="17"/>
        <v>0</v>
      </c>
      <c r="S195" s="26">
        <v>30</v>
      </c>
      <c r="T195" s="58"/>
      <c r="U195" s="58"/>
      <c r="V195" s="58"/>
      <c r="W195" s="58"/>
      <c r="X195" s="58"/>
      <c r="Y195" s="58"/>
      <c r="Z195" s="58"/>
      <c r="AA195" s="58"/>
      <c r="AB195" s="75"/>
    </row>
    <row r="196" spans="1:28" ht="14.1" customHeight="1">
      <c r="A196" s="25" t="s">
        <v>268</v>
      </c>
      <c r="B196" s="26">
        <f t="shared" si="12"/>
        <v>892</v>
      </c>
      <c r="C196" s="26">
        <f t="shared" si="13"/>
        <v>0</v>
      </c>
      <c r="D196" s="26">
        <v>892</v>
      </c>
      <c r="E196" s="60"/>
      <c r="F196" s="58"/>
      <c r="G196" s="59"/>
      <c r="H196" s="60"/>
      <c r="I196" s="60"/>
      <c r="J196" s="60"/>
      <c r="K196" s="60"/>
      <c r="L196" s="60"/>
      <c r="M196" s="24"/>
      <c r="N196" s="31"/>
      <c r="O196" s="25" t="s">
        <v>269</v>
      </c>
      <c r="P196" s="22" t="s">
        <v>7</v>
      </c>
      <c r="Q196" s="26">
        <f t="shared" si="14"/>
        <v>31</v>
      </c>
      <c r="R196" s="26">
        <f t="shared" si="17"/>
        <v>0</v>
      </c>
      <c r="S196" s="26">
        <v>31</v>
      </c>
      <c r="T196" s="58"/>
      <c r="U196" s="58"/>
      <c r="V196" s="58"/>
      <c r="W196" s="58"/>
      <c r="X196" s="58"/>
      <c r="Y196" s="58"/>
      <c r="Z196" s="58"/>
      <c r="AA196" s="58"/>
      <c r="AB196" s="75"/>
    </row>
    <row r="197" spans="1:28" ht="14.1" customHeight="1">
      <c r="A197" s="48" t="s">
        <v>268</v>
      </c>
      <c r="B197" s="26">
        <f t="shared" si="12"/>
        <v>0</v>
      </c>
      <c r="C197" s="26">
        <f t="shared" si="13"/>
        <v>0</v>
      </c>
      <c r="D197" s="26">
        <v>0</v>
      </c>
      <c r="E197" s="60"/>
      <c r="F197" s="58"/>
      <c r="G197" s="59"/>
      <c r="H197" s="60"/>
      <c r="I197" s="60"/>
      <c r="J197" s="60"/>
      <c r="K197" s="60"/>
      <c r="L197" s="60"/>
      <c r="M197" s="24"/>
      <c r="N197" s="31"/>
      <c r="O197" s="25" t="s">
        <v>270</v>
      </c>
      <c r="P197" s="22"/>
      <c r="Q197" s="26">
        <f t="shared" si="14"/>
        <v>761</v>
      </c>
      <c r="R197" s="26">
        <f t="shared" si="17"/>
        <v>0</v>
      </c>
      <c r="S197" s="26">
        <v>761</v>
      </c>
      <c r="T197" s="58"/>
      <c r="U197" s="58"/>
      <c r="V197" s="58"/>
      <c r="W197" s="58"/>
      <c r="X197" s="58"/>
      <c r="Y197" s="58"/>
      <c r="Z197" s="58"/>
      <c r="AA197" s="58"/>
      <c r="AB197" s="75"/>
    </row>
    <row r="198" spans="1:28" s="50" customFormat="1" ht="14.1" customHeight="1">
      <c r="A198" s="48" t="s">
        <v>268</v>
      </c>
      <c r="B198" s="26">
        <f t="shared" si="12"/>
        <v>0</v>
      </c>
      <c r="C198" s="26">
        <f t="shared" si="13"/>
        <v>0</v>
      </c>
      <c r="D198" s="26">
        <v>0</v>
      </c>
      <c r="E198" s="60"/>
      <c r="F198" s="58"/>
      <c r="G198" s="59"/>
      <c r="H198" s="60"/>
      <c r="I198" s="60"/>
      <c r="J198" s="60"/>
      <c r="K198" s="60"/>
      <c r="L198" s="60"/>
      <c r="M198" s="24"/>
      <c r="N198" s="31"/>
      <c r="O198" s="25" t="s">
        <v>271</v>
      </c>
      <c r="P198" s="22" t="s">
        <v>24</v>
      </c>
      <c r="Q198" s="26">
        <f t="shared" si="14"/>
        <v>312</v>
      </c>
      <c r="R198" s="26">
        <f t="shared" si="17"/>
        <v>0</v>
      </c>
      <c r="S198" s="26">
        <v>312</v>
      </c>
      <c r="T198" s="58"/>
      <c r="U198" s="58"/>
      <c r="V198" s="58"/>
      <c r="W198" s="58"/>
      <c r="X198" s="58"/>
      <c r="Y198" s="58"/>
      <c r="Z198" s="58"/>
      <c r="AA198" s="58"/>
      <c r="AB198" s="75"/>
    </row>
    <row r="199" spans="1:28" s="50" customFormat="1" ht="14.1" customHeight="1">
      <c r="A199" s="111" t="s">
        <v>895</v>
      </c>
      <c r="B199" s="26">
        <f t="shared" ref="B199:B264" si="20">D199+C199</f>
        <v>81</v>
      </c>
      <c r="C199" s="26">
        <f t="shared" ref="C199:C264" si="21">E199+F199+G199+H199+M199+I199+J199</f>
        <v>0</v>
      </c>
      <c r="D199" s="26">
        <v>81</v>
      </c>
      <c r="E199" s="60"/>
      <c r="F199" s="58"/>
      <c r="G199" s="59"/>
      <c r="H199" s="60"/>
      <c r="I199" s="60"/>
      <c r="J199" s="60"/>
      <c r="K199" s="60"/>
      <c r="L199" s="60"/>
      <c r="M199" s="24"/>
      <c r="N199" s="31"/>
      <c r="O199" s="25"/>
      <c r="P199" s="22"/>
      <c r="Q199" s="26">
        <f t="shared" ref="Q199:Q264" si="22">S199+R199</f>
        <v>0</v>
      </c>
      <c r="R199" s="26"/>
      <c r="S199" s="26"/>
      <c r="T199" s="58"/>
      <c r="U199" s="58"/>
      <c r="V199" s="58"/>
      <c r="W199" s="58"/>
      <c r="X199" s="58"/>
      <c r="Y199" s="58"/>
      <c r="Z199" s="58"/>
      <c r="AA199" s="58"/>
      <c r="AB199" s="75"/>
    </row>
    <row r="200" spans="1:28" s="50" customFormat="1" ht="14.1" customHeight="1">
      <c r="A200" s="25" t="s">
        <v>276</v>
      </c>
      <c r="B200" s="26">
        <f t="shared" si="20"/>
        <v>1261</v>
      </c>
      <c r="C200" s="26">
        <f t="shared" si="21"/>
        <v>0</v>
      </c>
      <c r="D200" s="26">
        <v>1261</v>
      </c>
      <c r="E200" s="60"/>
      <c r="F200" s="58"/>
      <c r="G200" s="59"/>
      <c r="H200" s="60"/>
      <c r="I200" s="60"/>
      <c r="J200" s="60"/>
      <c r="K200" s="60"/>
      <c r="L200" s="60"/>
      <c r="M200" s="24"/>
      <c r="N200" s="31"/>
      <c r="O200" s="25" t="s">
        <v>277</v>
      </c>
      <c r="P200" s="22" t="s">
        <v>24</v>
      </c>
      <c r="Q200" s="26">
        <f t="shared" si="22"/>
        <v>1282</v>
      </c>
      <c r="R200" s="26">
        <f t="shared" ref="R200:R265" si="23">T200+U200+V200+AB200+W200+X200+Y200+Z200+AA200</f>
        <v>0</v>
      </c>
      <c r="S200" s="26">
        <v>1282</v>
      </c>
      <c r="T200" s="58"/>
      <c r="U200" s="58"/>
      <c r="V200" s="58"/>
      <c r="W200" s="58"/>
      <c r="X200" s="58"/>
      <c r="Y200" s="58"/>
      <c r="Z200" s="58"/>
      <c r="AA200" s="58"/>
      <c r="AB200" s="75"/>
    </row>
    <row r="201" spans="1:28" ht="14.1" customHeight="1">
      <c r="A201" s="25" t="s">
        <v>278</v>
      </c>
      <c r="B201" s="26">
        <f t="shared" si="20"/>
        <v>924</v>
      </c>
      <c r="C201" s="26">
        <f t="shared" si="21"/>
        <v>0</v>
      </c>
      <c r="D201" s="26">
        <v>924</v>
      </c>
      <c r="E201" s="57"/>
      <c r="F201" s="58"/>
      <c r="G201" s="59"/>
      <c r="H201" s="60"/>
      <c r="I201" s="60"/>
      <c r="J201" s="60"/>
      <c r="K201" s="60"/>
      <c r="L201" s="60"/>
      <c r="M201" s="24"/>
      <c r="N201" s="31"/>
      <c r="O201" s="25" t="s">
        <v>279</v>
      </c>
      <c r="P201" s="22" t="s">
        <v>24</v>
      </c>
      <c r="Q201" s="26">
        <f t="shared" si="22"/>
        <v>637</v>
      </c>
      <c r="R201" s="26">
        <f t="shared" si="23"/>
        <v>0</v>
      </c>
      <c r="S201" s="26">
        <v>637</v>
      </c>
      <c r="T201" s="59"/>
      <c r="U201" s="58"/>
      <c r="V201" s="58"/>
      <c r="W201" s="58"/>
      <c r="X201" s="58"/>
      <c r="Y201" s="58"/>
      <c r="Z201" s="58"/>
      <c r="AA201" s="58"/>
      <c r="AB201" s="75"/>
    </row>
    <row r="202" spans="1:28" ht="14.1" customHeight="1">
      <c r="A202" s="48" t="s">
        <v>278</v>
      </c>
      <c r="B202" s="26">
        <f t="shared" si="20"/>
        <v>0</v>
      </c>
      <c r="C202" s="26">
        <f t="shared" si="21"/>
        <v>0</v>
      </c>
      <c r="D202" s="26">
        <v>0</v>
      </c>
      <c r="E202" s="60"/>
      <c r="F202" s="58"/>
      <c r="G202" s="59"/>
      <c r="H202" s="60"/>
      <c r="I202" s="60"/>
      <c r="J202" s="60"/>
      <c r="K202" s="60"/>
      <c r="L202" s="60"/>
      <c r="M202" s="24"/>
      <c r="N202" s="31"/>
      <c r="O202" s="25" t="s">
        <v>281</v>
      </c>
      <c r="P202" s="22"/>
      <c r="Q202" s="26">
        <f t="shared" si="22"/>
        <v>384</v>
      </c>
      <c r="R202" s="26">
        <f t="shared" si="23"/>
        <v>0</v>
      </c>
      <c r="S202" s="26">
        <v>384</v>
      </c>
      <c r="T202" s="58"/>
      <c r="U202" s="58"/>
      <c r="V202" s="58"/>
      <c r="W202" s="58"/>
      <c r="X202" s="58"/>
      <c r="Y202" s="58"/>
      <c r="Z202" s="58"/>
      <c r="AA202" s="58"/>
      <c r="AB202" s="75"/>
    </row>
    <row r="203" spans="1:28" ht="14.1" customHeight="1">
      <c r="A203" s="48" t="s">
        <v>278</v>
      </c>
      <c r="B203" s="26">
        <f t="shared" si="20"/>
        <v>0</v>
      </c>
      <c r="C203" s="26">
        <f t="shared" si="21"/>
        <v>0</v>
      </c>
      <c r="D203" s="26">
        <v>0</v>
      </c>
      <c r="E203" s="60"/>
      <c r="F203" s="58"/>
      <c r="G203" s="59"/>
      <c r="H203" s="60"/>
      <c r="I203" s="60"/>
      <c r="J203" s="60"/>
      <c r="K203" s="60"/>
      <c r="L203" s="60"/>
      <c r="M203" s="24"/>
      <c r="N203" s="31"/>
      <c r="O203" s="25" t="s">
        <v>280</v>
      </c>
      <c r="P203" s="22"/>
      <c r="Q203" s="26">
        <f t="shared" si="22"/>
        <v>211</v>
      </c>
      <c r="R203" s="26">
        <f t="shared" si="23"/>
        <v>0</v>
      </c>
      <c r="S203" s="26">
        <v>211</v>
      </c>
      <c r="T203" s="58"/>
      <c r="U203" s="58"/>
      <c r="V203" s="58"/>
      <c r="W203" s="58"/>
      <c r="X203" s="58"/>
      <c r="Y203" s="58"/>
      <c r="Z203" s="58"/>
      <c r="AA203" s="58"/>
      <c r="AB203" s="75"/>
    </row>
    <row r="204" spans="1:28" ht="14.1" customHeight="1">
      <c r="A204" s="111" t="s">
        <v>1007</v>
      </c>
      <c r="B204" s="26">
        <f t="shared" si="20"/>
        <v>28</v>
      </c>
      <c r="C204" s="26">
        <f t="shared" si="21"/>
        <v>28</v>
      </c>
      <c r="D204" s="26"/>
      <c r="E204" s="60"/>
      <c r="F204" s="58"/>
      <c r="G204" s="59">
        <v>28</v>
      </c>
      <c r="H204" s="60"/>
      <c r="I204" s="60"/>
      <c r="J204" s="60"/>
      <c r="K204" s="60"/>
      <c r="L204" s="60"/>
      <c r="M204" s="24"/>
      <c r="N204" s="31"/>
      <c r="O204" s="25" t="s">
        <v>1008</v>
      </c>
      <c r="P204" s="22"/>
      <c r="Q204" s="26">
        <f t="shared" si="22"/>
        <v>28</v>
      </c>
      <c r="R204" s="26">
        <f t="shared" si="23"/>
        <v>28</v>
      </c>
      <c r="S204" s="26"/>
      <c r="T204" s="58"/>
      <c r="U204" s="58"/>
      <c r="V204" s="58">
        <v>28</v>
      </c>
      <c r="W204" s="58"/>
      <c r="X204" s="58"/>
      <c r="Y204" s="58"/>
      <c r="Z204" s="58"/>
      <c r="AA204" s="58"/>
      <c r="AB204" s="75"/>
    </row>
    <row r="205" spans="1:28" ht="14.1" customHeight="1">
      <c r="A205" s="25" t="s">
        <v>282</v>
      </c>
      <c r="B205" s="26">
        <f t="shared" si="20"/>
        <v>1004</v>
      </c>
      <c r="C205" s="26">
        <f t="shared" si="21"/>
        <v>0</v>
      </c>
      <c r="D205" s="26">
        <v>1004</v>
      </c>
      <c r="E205" s="60"/>
      <c r="F205" s="58"/>
      <c r="G205" s="59"/>
      <c r="H205" s="60"/>
      <c r="I205" s="60"/>
      <c r="J205" s="60"/>
      <c r="K205" s="60"/>
      <c r="L205" s="60"/>
      <c r="M205" s="24"/>
      <c r="N205" s="31"/>
      <c r="O205" s="25" t="s">
        <v>283</v>
      </c>
      <c r="P205" s="22"/>
      <c r="Q205" s="26">
        <f t="shared" si="22"/>
        <v>909</v>
      </c>
      <c r="R205" s="26">
        <f t="shared" si="23"/>
        <v>0</v>
      </c>
      <c r="S205" s="26">
        <v>909</v>
      </c>
      <c r="T205" s="58"/>
      <c r="U205" s="58"/>
      <c r="V205" s="58"/>
      <c r="W205" s="58"/>
      <c r="X205" s="58"/>
      <c r="Y205" s="58"/>
      <c r="Z205" s="58"/>
      <c r="AA205" s="58"/>
      <c r="AB205" s="75"/>
    </row>
    <row r="206" spans="1:28" ht="14.1" customHeight="1">
      <c r="A206" s="48" t="s">
        <v>282</v>
      </c>
      <c r="B206" s="26">
        <f t="shared" si="20"/>
        <v>0</v>
      </c>
      <c r="C206" s="26">
        <f t="shared" si="21"/>
        <v>0</v>
      </c>
      <c r="D206" s="26">
        <v>0</v>
      </c>
      <c r="E206" s="60"/>
      <c r="F206" s="58"/>
      <c r="G206" s="59"/>
      <c r="H206" s="60"/>
      <c r="I206" s="60"/>
      <c r="J206" s="60"/>
      <c r="K206" s="60"/>
      <c r="L206" s="60"/>
      <c r="M206" s="24"/>
      <c r="N206" s="31"/>
      <c r="O206" s="25" t="s">
        <v>284</v>
      </c>
      <c r="P206" s="22"/>
      <c r="Q206" s="26">
        <f t="shared" si="22"/>
        <v>140</v>
      </c>
      <c r="R206" s="26">
        <f t="shared" si="23"/>
        <v>0</v>
      </c>
      <c r="S206" s="26">
        <v>140</v>
      </c>
      <c r="T206" s="58"/>
      <c r="U206" s="58"/>
      <c r="V206" s="58"/>
      <c r="W206" s="58"/>
      <c r="X206" s="58"/>
      <c r="Y206" s="58"/>
      <c r="Z206" s="58"/>
      <c r="AA206" s="58"/>
      <c r="AB206" s="75"/>
    </row>
    <row r="207" spans="1:28" ht="14.1" customHeight="1">
      <c r="A207" s="25" t="s">
        <v>285</v>
      </c>
      <c r="B207" s="213">
        <f t="shared" si="20"/>
        <v>2013</v>
      </c>
      <c r="C207" s="26">
        <f t="shared" si="21"/>
        <v>126</v>
      </c>
      <c r="D207" s="26">
        <v>1887</v>
      </c>
      <c r="E207" s="60"/>
      <c r="F207" s="58">
        <v>126</v>
      </c>
      <c r="G207" s="59"/>
      <c r="H207" s="60"/>
      <c r="I207" s="60"/>
      <c r="J207" s="60"/>
      <c r="K207" s="60"/>
      <c r="L207" s="60"/>
      <c r="M207" s="24"/>
      <c r="N207" s="31"/>
      <c r="O207" s="25" t="s">
        <v>286</v>
      </c>
      <c r="P207" s="22" t="s">
        <v>24</v>
      </c>
      <c r="Q207" s="26">
        <f t="shared" si="22"/>
        <v>81</v>
      </c>
      <c r="R207" s="26">
        <f t="shared" si="23"/>
        <v>0</v>
      </c>
      <c r="S207" s="26">
        <v>81</v>
      </c>
      <c r="T207" s="58"/>
      <c r="U207" s="58"/>
      <c r="V207" s="58"/>
      <c r="W207" s="58"/>
      <c r="X207" s="58"/>
      <c r="Y207" s="58"/>
      <c r="Z207" s="58"/>
      <c r="AA207" s="58"/>
      <c r="AB207" s="75"/>
    </row>
    <row r="208" spans="1:28" ht="14.1" customHeight="1">
      <c r="A208" s="48" t="s">
        <v>285</v>
      </c>
      <c r="B208" s="26">
        <f t="shared" si="20"/>
        <v>0</v>
      </c>
      <c r="C208" s="26">
        <f t="shared" si="21"/>
        <v>0</v>
      </c>
      <c r="D208" s="26">
        <v>0</v>
      </c>
      <c r="E208" s="60"/>
      <c r="F208" s="58"/>
      <c r="G208" s="59"/>
      <c r="H208" s="60"/>
      <c r="I208" s="60"/>
      <c r="J208" s="60"/>
      <c r="K208" s="60"/>
      <c r="L208" s="60"/>
      <c r="M208" s="24"/>
      <c r="N208" s="31"/>
      <c r="O208" s="25" t="s">
        <v>289</v>
      </c>
      <c r="P208" s="22"/>
      <c r="Q208" s="26">
        <f t="shared" si="22"/>
        <v>340</v>
      </c>
      <c r="R208" s="26">
        <f t="shared" si="23"/>
        <v>0</v>
      </c>
      <c r="S208" s="26">
        <v>340</v>
      </c>
      <c r="T208" s="58"/>
      <c r="U208" s="58"/>
      <c r="V208" s="58"/>
      <c r="W208" s="58"/>
      <c r="X208" s="58"/>
      <c r="Y208" s="58"/>
      <c r="Z208" s="58"/>
      <c r="AA208" s="58"/>
      <c r="AB208" s="75"/>
    </row>
    <row r="209" spans="1:28" ht="14.1" customHeight="1">
      <c r="A209" s="48" t="s">
        <v>285</v>
      </c>
      <c r="B209" s="26">
        <f t="shared" si="20"/>
        <v>0</v>
      </c>
      <c r="C209" s="26">
        <f t="shared" si="21"/>
        <v>0</v>
      </c>
      <c r="D209" s="26">
        <v>0</v>
      </c>
      <c r="E209" s="60"/>
      <c r="F209" s="58"/>
      <c r="G209" s="59"/>
      <c r="H209" s="60"/>
      <c r="I209" s="60"/>
      <c r="J209" s="60"/>
      <c r="K209" s="60"/>
      <c r="L209" s="60"/>
      <c r="M209" s="24"/>
      <c r="N209" s="31"/>
      <c r="O209" s="25" t="s">
        <v>288</v>
      </c>
      <c r="P209" s="22"/>
      <c r="Q209" s="26">
        <f t="shared" si="22"/>
        <v>96</v>
      </c>
      <c r="R209" s="26">
        <f t="shared" si="23"/>
        <v>0</v>
      </c>
      <c r="S209" s="26">
        <v>96</v>
      </c>
      <c r="T209" s="58"/>
      <c r="U209" s="58"/>
      <c r="V209" s="58"/>
      <c r="W209" s="58"/>
      <c r="X209" s="58"/>
      <c r="Y209" s="58"/>
      <c r="Z209" s="58"/>
      <c r="AA209" s="58"/>
      <c r="AB209" s="75"/>
    </row>
    <row r="210" spans="1:28" ht="14.1" customHeight="1">
      <c r="A210" s="48" t="s">
        <v>285</v>
      </c>
      <c r="B210" s="26">
        <f t="shared" si="20"/>
        <v>0</v>
      </c>
      <c r="C210" s="26">
        <f t="shared" si="21"/>
        <v>0</v>
      </c>
      <c r="D210" s="26"/>
      <c r="E210" s="60"/>
      <c r="F210" s="58"/>
      <c r="G210" s="59"/>
      <c r="H210" s="60"/>
      <c r="I210" s="60"/>
      <c r="J210" s="60"/>
      <c r="K210" s="60"/>
      <c r="L210" s="60"/>
      <c r="M210" s="24"/>
      <c r="N210" s="31"/>
      <c r="O210" s="25" t="s">
        <v>287</v>
      </c>
      <c r="P210" s="22" t="s">
        <v>24</v>
      </c>
      <c r="Q210" s="26">
        <f t="shared" si="22"/>
        <v>232</v>
      </c>
      <c r="R210" s="26">
        <f t="shared" si="23"/>
        <v>126</v>
      </c>
      <c r="S210" s="26">
        <v>106</v>
      </c>
      <c r="T210" s="58"/>
      <c r="U210" s="58">
        <v>126</v>
      </c>
      <c r="V210" s="58"/>
      <c r="W210" s="58"/>
      <c r="X210" s="58"/>
      <c r="Y210" s="58"/>
      <c r="Z210" s="58"/>
      <c r="AA210" s="58"/>
      <c r="AB210" s="75"/>
    </row>
    <row r="211" spans="1:28" ht="14.1" customHeight="1">
      <c r="A211" s="25" t="s">
        <v>290</v>
      </c>
      <c r="B211" s="26">
        <f t="shared" si="20"/>
        <v>0</v>
      </c>
      <c r="C211" s="26">
        <f t="shared" si="21"/>
        <v>0</v>
      </c>
      <c r="D211" s="26">
        <v>0</v>
      </c>
      <c r="E211" s="60"/>
      <c r="F211" s="58"/>
      <c r="G211" s="59"/>
      <c r="H211" s="60"/>
      <c r="I211" s="60"/>
      <c r="J211" s="60"/>
      <c r="K211" s="60"/>
      <c r="L211" s="60"/>
      <c r="M211" s="24"/>
      <c r="N211" s="31"/>
      <c r="O211" s="25" t="s">
        <v>291</v>
      </c>
      <c r="P211" s="22" t="s">
        <v>24</v>
      </c>
      <c r="Q211" s="26">
        <f t="shared" si="22"/>
        <v>2948.5</v>
      </c>
      <c r="R211" s="26">
        <f t="shared" si="23"/>
        <v>221</v>
      </c>
      <c r="S211" s="26">
        <v>2727.5</v>
      </c>
      <c r="T211" s="58">
        <v>52</v>
      </c>
      <c r="U211" s="58"/>
      <c r="V211" s="58">
        <v>84</v>
      </c>
      <c r="W211" s="58"/>
      <c r="X211" s="58">
        <v>85</v>
      </c>
      <c r="Y211" s="58"/>
      <c r="Z211" s="58"/>
      <c r="AA211" s="58"/>
      <c r="AB211" s="75"/>
    </row>
    <row r="212" spans="1:28" ht="14.1" customHeight="1">
      <c r="A212" s="48" t="s">
        <v>290</v>
      </c>
      <c r="B212" s="26">
        <f t="shared" si="20"/>
        <v>0</v>
      </c>
      <c r="C212" s="26">
        <f t="shared" si="21"/>
        <v>0</v>
      </c>
      <c r="D212" s="26">
        <v>0</v>
      </c>
      <c r="E212" s="60"/>
      <c r="F212" s="58"/>
      <c r="G212" s="59"/>
      <c r="H212" s="60"/>
      <c r="I212" s="60"/>
      <c r="J212" s="60"/>
      <c r="K212" s="60"/>
      <c r="L212" s="60"/>
      <c r="M212" s="24"/>
      <c r="N212" s="31" t="s">
        <v>20</v>
      </c>
      <c r="O212" s="25" t="s">
        <v>294</v>
      </c>
      <c r="P212" s="22" t="s">
        <v>24</v>
      </c>
      <c r="Q212" s="26">
        <f t="shared" si="22"/>
        <v>2374</v>
      </c>
      <c r="R212" s="26">
        <f t="shared" si="23"/>
        <v>0</v>
      </c>
      <c r="S212" s="26">
        <v>2374</v>
      </c>
      <c r="T212" s="58"/>
      <c r="U212" s="58"/>
      <c r="V212" s="58"/>
      <c r="W212" s="58"/>
      <c r="X212" s="58"/>
      <c r="Y212" s="58"/>
      <c r="Z212" s="58"/>
      <c r="AA212" s="58"/>
      <c r="AB212" s="75"/>
    </row>
    <row r="213" spans="1:28" ht="14.1" customHeight="1">
      <c r="A213" s="48" t="s">
        <v>290</v>
      </c>
      <c r="B213" s="26">
        <f t="shared" si="20"/>
        <v>0</v>
      </c>
      <c r="C213" s="26">
        <f t="shared" si="21"/>
        <v>0</v>
      </c>
      <c r="D213" s="26">
        <v>0</v>
      </c>
      <c r="E213" s="60"/>
      <c r="F213" s="58"/>
      <c r="G213" s="59"/>
      <c r="H213" s="60"/>
      <c r="I213" s="60"/>
      <c r="J213" s="60"/>
      <c r="K213" s="60"/>
      <c r="L213" s="60"/>
      <c r="M213" s="24"/>
      <c r="N213" s="31" t="s">
        <v>20</v>
      </c>
      <c r="O213" s="25" t="s">
        <v>292</v>
      </c>
      <c r="P213" s="22"/>
      <c r="Q213" s="26">
        <f t="shared" si="22"/>
        <v>1458</v>
      </c>
      <c r="R213" s="26">
        <f t="shared" si="23"/>
        <v>0</v>
      </c>
      <c r="S213" s="26">
        <v>1458</v>
      </c>
      <c r="T213" s="58"/>
      <c r="U213" s="58"/>
      <c r="V213" s="58"/>
      <c r="W213" s="58"/>
      <c r="X213" s="58"/>
      <c r="Y213" s="58"/>
      <c r="Z213" s="58"/>
      <c r="AA213" s="58"/>
      <c r="AB213" s="75"/>
    </row>
    <row r="214" spans="1:28" ht="14.1" customHeight="1">
      <c r="A214" s="48" t="s">
        <v>290</v>
      </c>
      <c r="B214" s="26">
        <f t="shared" si="20"/>
        <v>0</v>
      </c>
      <c r="C214" s="26">
        <f t="shared" si="21"/>
        <v>0</v>
      </c>
      <c r="D214" s="26">
        <v>0</v>
      </c>
      <c r="E214" s="60"/>
      <c r="F214" s="58"/>
      <c r="G214" s="59"/>
      <c r="H214" s="60"/>
      <c r="I214" s="60"/>
      <c r="J214" s="60"/>
      <c r="K214" s="60"/>
      <c r="L214" s="60"/>
      <c r="M214" s="24"/>
      <c r="N214" s="31"/>
      <c r="O214" s="25" t="s">
        <v>295</v>
      </c>
      <c r="P214" s="22" t="s">
        <v>24</v>
      </c>
      <c r="Q214" s="26">
        <f t="shared" si="22"/>
        <v>785</v>
      </c>
      <c r="R214" s="26">
        <f t="shared" si="23"/>
        <v>0</v>
      </c>
      <c r="S214" s="26">
        <v>785</v>
      </c>
      <c r="T214" s="58"/>
      <c r="U214" s="58"/>
      <c r="V214" s="58"/>
      <c r="W214" s="58"/>
      <c r="X214" s="58"/>
      <c r="Y214" s="58"/>
      <c r="Z214" s="58"/>
      <c r="AA214" s="58"/>
      <c r="AB214" s="75"/>
    </row>
    <row r="215" spans="1:28" ht="14.1" customHeight="1">
      <c r="A215" s="48" t="s">
        <v>290</v>
      </c>
      <c r="B215" s="26">
        <f t="shared" si="20"/>
        <v>0</v>
      </c>
      <c r="C215" s="26">
        <f t="shared" si="21"/>
        <v>0</v>
      </c>
      <c r="D215" s="26">
        <v>0</v>
      </c>
      <c r="E215" s="60"/>
      <c r="F215" s="58"/>
      <c r="G215" s="59"/>
      <c r="H215" s="60"/>
      <c r="I215" s="60"/>
      <c r="J215" s="60"/>
      <c r="K215" s="60"/>
      <c r="L215" s="60"/>
      <c r="M215" s="24"/>
      <c r="N215" s="31"/>
      <c r="O215" s="25" t="s">
        <v>293</v>
      </c>
      <c r="P215" s="22" t="s">
        <v>24</v>
      </c>
      <c r="Q215" s="26">
        <f t="shared" si="22"/>
        <v>106</v>
      </c>
      <c r="R215" s="26">
        <f t="shared" si="23"/>
        <v>0</v>
      </c>
      <c r="S215" s="26">
        <v>106</v>
      </c>
      <c r="T215" s="58"/>
      <c r="U215" s="58"/>
      <c r="V215" s="58"/>
      <c r="W215" s="58"/>
      <c r="X215" s="58"/>
      <c r="Y215" s="58"/>
      <c r="Z215" s="58"/>
      <c r="AA215" s="58"/>
      <c r="AB215" s="75"/>
    </row>
    <row r="216" spans="1:28" ht="14.1" customHeight="1">
      <c r="A216" s="25" t="s">
        <v>296</v>
      </c>
      <c r="B216" s="26">
        <f t="shared" si="20"/>
        <v>158</v>
      </c>
      <c r="C216" s="26">
        <f t="shared" si="21"/>
        <v>0</v>
      </c>
      <c r="D216" s="26">
        <v>158</v>
      </c>
      <c r="E216" s="60"/>
      <c r="F216" s="58"/>
      <c r="G216" s="59"/>
      <c r="H216" s="60"/>
      <c r="I216" s="60"/>
      <c r="J216" s="60"/>
      <c r="K216" s="60"/>
      <c r="L216" s="60"/>
      <c r="M216" s="24"/>
      <c r="N216" s="31"/>
      <c r="O216" s="25" t="s">
        <v>297</v>
      </c>
      <c r="P216" s="22" t="s">
        <v>24</v>
      </c>
      <c r="Q216" s="26">
        <f t="shared" si="22"/>
        <v>158</v>
      </c>
      <c r="R216" s="26">
        <f t="shared" si="23"/>
        <v>0</v>
      </c>
      <c r="S216" s="26">
        <v>158</v>
      </c>
      <c r="T216" s="58"/>
      <c r="U216" s="58"/>
      <c r="V216" s="58"/>
      <c r="W216" s="58"/>
      <c r="X216" s="58"/>
      <c r="Y216" s="58"/>
      <c r="Z216" s="58"/>
      <c r="AA216" s="58"/>
      <c r="AB216" s="75"/>
    </row>
    <row r="217" spans="1:28" ht="14.1" customHeight="1">
      <c r="A217" s="25" t="s">
        <v>298</v>
      </c>
      <c r="B217" s="26">
        <f t="shared" si="20"/>
        <v>1524</v>
      </c>
      <c r="C217" s="26">
        <f t="shared" si="21"/>
        <v>0</v>
      </c>
      <c r="D217" s="26">
        <v>1524</v>
      </c>
      <c r="E217" s="60"/>
      <c r="F217" s="58"/>
      <c r="G217" s="59"/>
      <c r="H217" s="60"/>
      <c r="I217" s="60"/>
      <c r="J217" s="60"/>
      <c r="K217" s="60"/>
      <c r="L217" s="60"/>
      <c r="M217" s="24"/>
      <c r="N217" s="31"/>
      <c r="O217" s="25" t="s">
        <v>299</v>
      </c>
      <c r="P217" s="22" t="s">
        <v>24</v>
      </c>
      <c r="Q217" s="26">
        <f t="shared" si="22"/>
        <v>187</v>
      </c>
      <c r="R217" s="26">
        <f t="shared" si="23"/>
        <v>0</v>
      </c>
      <c r="S217" s="26">
        <v>187</v>
      </c>
      <c r="T217" s="58"/>
      <c r="U217" s="58"/>
      <c r="V217" s="58"/>
      <c r="W217" s="58"/>
      <c r="X217" s="58"/>
      <c r="Y217" s="58"/>
      <c r="Z217" s="58"/>
      <c r="AA217" s="58"/>
      <c r="AB217" s="75"/>
    </row>
    <row r="218" spans="1:28" ht="14.1" customHeight="1">
      <c r="A218" s="25" t="s">
        <v>300</v>
      </c>
      <c r="B218" s="26">
        <f t="shared" si="20"/>
        <v>116</v>
      </c>
      <c r="C218" s="26">
        <f t="shared" si="21"/>
        <v>0</v>
      </c>
      <c r="D218" s="26">
        <v>116</v>
      </c>
      <c r="E218" s="60"/>
      <c r="F218" s="58"/>
      <c r="G218" s="59"/>
      <c r="H218" s="60"/>
      <c r="I218" s="60"/>
      <c r="J218" s="60"/>
      <c r="K218" s="60"/>
      <c r="L218" s="60"/>
      <c r="M218" s="24"/>
      <c r="N218" s="31"/>
      <c r="O218" s="25" t="s">
        <v>301</v>
      </c>
      <c r="P218" s="22" t="s">
        <v>24</v>
      </c>
      <c r="Q218" s="26">
        <f t="shared" si="22"/>
        <v>162</v>
      </c>
      <c r="R218" s="26">
        <f t="shared" si="23"/>
        <v>0</v>
      </c>
      <c r="S218" s="26">
        <v>162</v>
      </c>
      <c r="T218" s="58"/>
      <c r="U218" s="58"/>
      <c r="V218" s="58"/>
      <c r="W218" s="58"/>
      <c r="X218" s="58"/>
      <c r="Y218" s="58"/>
      <c r="Z218" s="58"/>
      <c r="AA218" s="58"/>
      <c r="AB218" s="75"/>
    </row>
    <row r="219" spans="1:28" ht="14.1" customHeight="1">
      <c r="A219" s="25" t="s">
        <v>302</v>
      </c>
      <c r="B219" s="26">
        <f t="shared" si="20"/>
        <v>190</v>
      </c>
      <c r="C219" s="26">
        <f t="shared" si="21"/>
        <v>0</v>
      </c>
      <c r="D219" s="26">
        <v>190</v>
      </c>
      <c r="E219" s="60"/>
      <c r="F219" s="58"/>
      <c r="G219" s="59"/>
      <c r="H219" s="60"/>
      <c r="I219" s="60"/>
      <c r="J219" s="60"/>
      <c r="K219" s="60"/>
      <c r="L219" s="60"/>
      <c r="M219" s="24"/>
      <c r="N219" s="31"/>
      <c r="O219" s="25"/>
      <c r="P219" s="22"/>
      <c r="Q219" s="26">
        <f t="shared" si="22"/>
        <v>0</v>
      </c>
      <c r="R219" s="26">
        <f t="shared" si="23"/>
        <v>0</v>
      </c>
      <c r="S219" s="26">
        <v>0</v>
      </c>
      <c r="T219" s="58"/>
      <c r="U219" s="58"/>
      <c r="V219" s="58"/>
      <c r="W219" s="58"/>
      <c r="X219" s="58"/>
      <c r="Y219" s="58"/>
      <c r="Z219" s="58"/>
      <c r="AA219" s="58"/>
      <c r="AB219" s="75"/>
    </row>
    <row r="220" spans="1:28" ht="14.1" customHeight="1">
      <c r="A220" s="25" t="s">
        <v>303</v>
      </c>
      <c r="B220" s="26">
        <f t="shared" si="20"/>
        <v>1331</v>
      </c>
      <c r="C220" s="26">
        <f t="shared" si="21"/>
        <v>0</v>
      </c>
      <c r="D220" s="26">
        <v>1331</v>
      </c>
      <c r="E220" s="60"/>
      <c r="F220" s="58"/>
      <c r="G220" s="59"/>
      <c r="H220" s="60"/>
      <c r="I220" s="60"/>
      <c r="J220" s="60"/>
      <c r="K220" s="60"/>
      <c r="L220" s="60"/>
      <c r="M220" s="24"/>
      <c r="N220" s="31"/>
      <c r="O220" s="25" t="s">
        <v>305</v>
      </c>
      <c r="P220" s="22" t="s">
        <v>24</v>
      </c>
      <c r="Q220" s="26">
        <f t="shared" si="22"/>
        <v>60</v>
      </c>
      <c r="R220" s="26">
        <f t="shared" si="23"/>
        <v>0</v>
      </c>
      <c r="S220" s="26">
        <v>60</v>
      </c>
      <c r="T220" s="58"/>
      <c r="U220" s="58"/>
      <c r="V220" s="58"/>
      <c r="W220" s="58"/>
      <c r="X220" s="58"/>
      <c r="Y220" s="58"/>
      <c r="Z220" s="58"/>
      <c r="AA220" s="58"/>
      <c r="AB220" s="75"/>
    </row>
    <row r="221" spans="1:28" ht="14.1" customHeight="1">
      <c r="A221" s="48" t="s">
        <v>303</v>
      </c>
      <c r="B221" s="26">
        <f t="shared" si="20"/>
        <v>0</v>
      </c>
      <c r="C221" s="26">
        <f t="shared" si="21"/>
        <v>0</v>
      </c>
      <c r="D221" s="26">
        <v>0</v>
      </c>
      <c r="E221" s="60"/>
      <c r="F221" s="58"/>
      <c r="G221" s="59"/>
      <c r="H221" s="60"/>
      <c r="I221" s="60"/>
      <c r="J221" s="60"/>
      <c r="K221" s="60"/>
      <c r="L221" s="60"/>
      <c r="M221" s="24"/>
      <c r="N221" s="31"/>
      <c r="O221" s="25" t="s">
        <v>306</v>
      </c>
      <c r="P221" s="22" t="s">
        <v>24</v>
      </c>
      <c r="Q221" s="26">
        <f t="shared" si="22"/>
        <v>771</v>
      </c>
      <c r="R221" s="26">
        <f t="shared" si="23"/>
        <v>0</v>
      </c>
      <c r="S221" s="26">
        <v>771</v>
      </c>
      <c r="T221" s="58"/>
      <c r="U221" s="58"/>
      <c r="V221" s="58"/>
      <c r="W221" s="58"/>
      <c r="X221" s="58"/>
      <c r="Y221" s="58"/>
      <c r="Z221" s="58"/>
      <c r="AA221" s="58"/>
      <c r="AB221" s="75"/>
    </row>
    <row r="222" spans="1:28" ht="14.1" customHeight="1">
      <c r="A222" s="48" t="s">
        <v>303</v>
      </c>
      <c r="B222" s="26">
        <f t="shared" si="20"/>
        <v>0</v>
      </c>
      <c r="C222" s="26">
        <f t="shared" si="21"/>
        <v>0</v>
      </c>
      <c r="D222" s="26">
        <v>0</v>
      </c>
      <c r="E222" s="60"/>
      <c r="F222" s="58"/>
      <c r="G222" s="59"/>
      <c r="H222" s="60"/>
      <c r="I222" s="60"/>
      <c r="J222" s="60"/>
      <c r="K222" s="60"/>
      <c r="L222" s="60"/>
      <c r="M222" s="24"/>
      <c r="N222" s="31"/>
      <c r="O222" s="25" t="s">
        <v>304</v>
      </c>
      <c r="P222" s="22" t="s">
        <v>24</v>
      </c>
      <c r="Q222" s="26">
        <f t="shared" si="22"/>
        <v>716</v>
      </c>
      <c r="R222" s="26">
        <f t="shared" si="23"/>
        <v>0</v>
      </c>
      <c r="S222" s="26">
        <v>716</v>
      </c>
      <c r="T222" s="60"/>
      <c r="U222" s="58"/>
      <c r="V222" s="58"/>
      <c r="W222" s="58"/>
      <c r="X222" s="58"/>
      <c r="Y222" s="58"/>
      <c r="Z222" s="58"/>
      <c r="AA222" s="58"/>
      <c r="AB222" s="75"/>
    </row>
    <row r="223" spans="1:28" ht="14.1" customHeight="1">
      <c r="A223" s="48" t="s">
        <v>303</v>
      </c>
      <c r="B223" s="26">
        <f t="shared" si="20"/>
        <v>0</v>
      </c>
      <c r="C223" s="26">
        <f t="shared" si="21"/>
        <v>0</v>
      </c>
      <c r="D223" s="26">
        <v>0</v>
      </c>
      <c r="E223" s="60"/>
      <c r="F223" s="58"/>
      <c r="G223" s="59"/>
      <c r="H223" s="60"/>
      <c r="I223" s="60"/>
      <c r="J223" s="60"/>
      <c r="K223" s="60"/>
      <c r="L223" s="60"/>
      <c r="M223" s="24"/>
      <c r="N223" s="31"/>
      <c r="O223" s="25" t="s">
        <v>307</v>
      </c>
      <c r="P223" s="22" t="s">
        <v>24</v>
      </c>
      <c r="Q223" s="26">
        <f t="shared" si="22"/>
        <v>64</v>
      </c>
      <c r="R223" s="26">
        <f t="shared" si="23"/>
        <v>0</v>
      </c>
      <c r="S223" s="26">
        <v>64</v>
      </c>
      <c r="T223" s="58"/>
      <c r="U223" s="58"/>
      <c r="V223" s="58"/>
      <c r="W223" s="58"/>
      <c r="X223" s="58"/>
      <c r="Y223" s="58"/>
      <c r="Z223" s="58"/>
      <c r="AA223" s="58"/>
      <c r="AB223" s="75"/>
    </row>
    <row r="224" spans="1:28" ht="14.1" customHeight="1">
      <c r="A224" s="25" t="s">
        <v>308</v>
      </c>
      <c r="B224" s="26">
        <f t="shared" si="20"/>
        <v>231</v>
      </c>
      <c r="C224" s="26">
        <f t="shared" si="21"/>
        <v>0</v>
      </c>
      <c r="D224" s="26">
        <v>231</v>
      </c>
      <c r="E224" s="60"/>
      <c r="F224" s="58"/>
      <c r="G224" s="59"/>
      <c r="H224" s="60"/>
      <c r="I224" s="60"/>
      <c r="J224" s="60"/>
      <c r="K224" s="60"/>
      <c r="L224" s="60"/>
      <c r="M224" s="24"/>
      <c r="N224" s="31"/>
      <c r="O224" s="25" t="s">
        <v>309</v>
      </c>
      <c r="P224" s="22" t="s">
        <v>24</v>
      </c>
      <c r="Q224" s="26">
        <f t="shared" si="22"/>
        <v>185</v>
      </c>
      <c r="R224" s="26">
        <f t="shared" si="23"/>
        <v>0</v>
      </c>
      <c r="S224" s="26">
        <v>185</v>
      </c>
      <c r="T224" s="58"/>
      <c r="U224" s="58"/>
      <c r="V224" s="58"/>
      <c r="W224" s="58"/>
      <c r="X224" s="58"/>
      <c r="Y224" s="58"/>
      <c r="Z224" s="58"/>
      <c r="AA224" s="58"/>
      <c r="AB224" s="75"/>
    </row>
    <row r="225" spans="1:28" ht="14.1" customHeight="1">
      <c r="A225" s="25" t="s">
        <v>310</v>
      </c>
      <c r="B225" s="26">
        <f t="shared" si="20"/>
        <v>30</v>
      </c>
      <c r="C225" s="26">
        <f t="shared" si="21"/>
        <v>0</v>
      </c>
      <c r="D225" s="26">
        <v>30</v>
      </c>
      <c r="E225" s="60"/>
      <c r="F225" s="58"/>
      <c r="G225" s="59"/>
      <c r="H225" s="60"/>
      <c r="I225" s="60"/>
      <c r="J225" s="60"/>
      <c r="K225" s="60"/>
      <c r="L225" s="60"/>
      <c r="M225" s="24"/>
      <c r="N225" s="31"/>
      <c r="O225" s="25"/>
      <c r="P225" s="22"/>
      <c r="Q225" s="26">
        <f t="shared" si="22"/>
        <v>0</v>
      </c>
      <c r="R225" s="26">
        <f t="shared" si="23"/>
        <v>0</v>
      </c>
      <c r="S225" s="26"/>
      <c r="T225" s="58"/>
      <c r="U225" s="58"/>
      <c r="V225" s="58"/>
      <c r="W225" s="58"/>
      <c r="X225" s="58"/>
      <c r="Y225" s="58"/>
      <c r="Z225" s="58"/>
      <c r="AA225" s="58"/>
      <c r="AB225" s="75"/>
    </row>
    <row r="226" spans="1:28" ht="14.1" customHeight="1">
      <c r="A226" s="25" t="s">
        <v>311</v>
      </c>
      <c r="B226" s="26">
        <f t="shared" si="20"/>
        <v>800</v>
      </c>
      <c r="C226" s="26">
        <f t="shared" si="21"/>
        <v>41</v>
      </c>
      <c r="D226" s="26">
        <v>759</v>
      </c>
      <c r="E226" s="60"/>
      <c r="F226" s="58"/>
      <c r="G226" s="59"/>
      <c r="H226" s="60"/>
      <c r="I226" s="60"/>
      <c r="J226" s="60"/>
      <c r="K226" s="60"/>
      <c r="L226" s="60"/>
      <c r="M226" s="24">
        <v>41</v>
      </c>
      <c r="N226" s="31"/>
      <c r="O226" s="25"/>
      <c r="P226" s="22"/>
      <c r="Q226" s="26">
        <f t="shared" si="22"/>
        <v>0</v>
      </c>
      <c r="R226" s="26">
        <f t="shared" si="23"/>
        <v>0</v>
      </c>
      <c r="S226" s="26">
        <v>0</v>
      </c>
      <c r="T226" s="58"/>
      <c r="U226" s="58"/>
      <c r="V226" s="58"/>
      <c r="W226" s="58"/>
      <c r="X226" s="58"/>
      <c r="Y226" s="58"/>
      <c r="Z226" s="58"/>
      <c r="AA226" s="58"/>
      <c r="AB226" s="75"/>
    </row>
    <row r="227" spans="1:28" ht="14.1" customHeight="1">
      <c r="A227" s="25" t="s">
        <v>312</v>
      </c>
      <c r="B227" s="26">
        <f t="shared" si="20"/>
        <v>20698</v>
      </c>
      <c r="C227" s="213">
        <f t="shared" ref="C227" si="24">E227+F227+G227+H227+M227+I227+J227</f>
        <v>648</v>
      </c>
      <c r="D227" s="26">
        <v>20050</v>
      </c>
      <c r="E227" s="60"/>
      <c r="F227" s="58"/>
      <c r="G227" s="59"/>
      <c r="H227" s="60"/>
      <c r="I227" s="60"/>
      <c r="J227" s="60"/>
      <c r="K227" s="60"/>
      <c r="L227" s="60"/>
      <c r="M227" s="24">
        <v>648</v>
      </c>
      <c r="N227" s="31"/>
      <c r="O227" s="25" t="s">
        <v>315</v>
      </c>
      <c r="P227" s="22"/>
      <c r="Q227" s="26">
        <f t="shared" si="22"/>
        <v>4363</v>
      </c>
      <c r="R227" s="26">
        <f t="shared" ref="R227" si="25">T227+U227+V227+AB227+W227+X227+Y227+Z227+AA227</f>
        <v>0</v>
      </c>
      <c r="S227" s="26">
        <v>4363</v>
      </c>
      <c r="T227" s="58"/>
      <c r="U227" s="58"/>
      <c r="V227" s="58"/>
      <c r="W227" s="58"/>
      <c r="X227" s="58"/>
      <c r="Y227" s="58"/>
      <c r="Z227" s="58"/>
      <c r="AA227" s="58"/>
      <c r="AB227" s="75"/>
    </row>
    <row r="228" spans="1:28" ht="14.1" customHeight="1">
      <c r="A228" s="48" t="s">
        <v>312</v>
      </c>
      <c r="B228" s="26">
        <f t="shared" si="20"/>
        <v>0</v>
      </c>
      <c r="C228" s="26">
        <f t="shared" si="21"/>
        <v>0</v>
      </c>
      <c r="D228" s="26">
        <v>0</v>
      </c>
      <c r="E228" s="60"/>
      <c r="F228" s="58"/>
      <c r="G228" s="59"/>
      <c r="H228" s="60"/>
      <c r="I228" s="60"/>
      <c r="J228" s="60"/>
      <c r="K228" s="60"/>
      <c r="L228" s="60"/>
      <c r="M228" s="24"/>
      <c r="N228" s="31"/>
      <c r="O228" s="25" t="s">
        <v>313</v>
      </c>
      <c r="P228" s="22"/>
      <c r="Q228" s="213">
        <f t="shared" si="22"/>
        <v>3478</v>
      </c>
      <c r="R228" s="213">
        <f t="shared" si="23"/>
        <v>689</v>
      </c>
      <c r="S228" s="26">
        <v>2789</v>
      </c>
      <c r="T228" s="58"/>
      <c r="U228" s="58"/>
      <c r="V228" s="58"/>
      <c r="W228" s="58"/>
      <c r="X228" s="58"/>
      <c r="Y228" s="58"/>
      <c r="Z228" s="58"/>
      <c r="AA228" s="58"/>
      <c r="AB228" s="75">
        <v>689</v>
      </c>
    </row>
    <row r="229" spans="1:28" ht="14.25" customHeight="1">
      <c r="A229" s="48" t="s">
        <v>312</v>
      </c>
      <c r="B229" s="26">
        <f t="shared" si="20"/>
        <v>0</v>
      </c>
      <c r="C229" s="26">
        <f t="shared" si="21"/>
        <v>0</v>
      </c>
      <c r="D229" s="26">
        <v>0</v>
      </c>
      <c r="E229" s="60"/>
      <c r="F229" s="58"/>
      <c r="G229" s="59"/>
      <c r="H229" s="60"/>
      <c r="I229" s="60"/>
      <c r="J229" s="60"/>
      <c r="K229" s="60"/>
      <c r="L229" s="60"/>
      <c r="M229" s="24"/>
      <c r="N229" s="31"/>
      <c r="O229" s="25" t="s">
        <v>314</v>
      </c>
      <c r="P229" s="22"/>
      <c r="Q229" s="26">
        <f t="shared" si="22"/>
        <v>4603</v>
      </c>
      <c r="R229" s="26">
        <f t="shared" si="23"/>
        <v>0</v>
      </c>
      <c r="S229" s="26">
        <v>4603</v>
      </c>
      <c r="T229" s="58"/>
      <c r="U229" s="58"/>
      <c r="V229" s="58"/>
      <c r="W229" s="58"/>
      <c r="X229" s="58"/>
      <c r="Y229" s="58"/>
      <c r="Z229" s="58"/>
      <c r="AA229" s="58"/>
      <c r="AB229" s="75"/>
    </row>
    <row r="230" spans="1:28" ht="14.25" customHeight="1">
      <c r="A230" s="48" t="s">
        <v>312</v>
      </c>
      <c r="B230" s="26">
        <f t="shared" si="20"/>
        <v>0</v>
      </c>
      <c r="C230" s="26">
        <f t="shared" si="21"/>
        <v>0</v>
      </c>
      <c r="D230" s="26">
        <v>0</v>
      </c>
      <c r="E230" s="60"/>
      <c r="F230" s="58"/>
      <c r="G230" s="59"/>
      <c r="H230" s="60"/>
      <c r="I230" s="60"/>
      <c r="J230" s="60"/>
      <c r="K230" s="60"/>
      <c r="L230" s="60"/>
      <c r="M230" s="24"/>
      <c r="N230" s="31"/>
      <c r="O230" s="25" t="s">
        <v>316</v>
      </c>
      <c r="P230" s="22"/>
      <c r="Q230" s="26">
        <f t="shared" si="22"/>
        <v>5745</v>
      </c>
      <c r="R230" s="26">
        <f t="shared" si="23"/>
        <v>0</v>
      </c>
      <c r="S230" s="26">
        <v>5745</v>
      </c>
      <c r="T230" s="58"/>
      <c r="U230" s="58"/>
      <c r="V230" s="58"/>
      <c r="W230" s="58"/>
      <c r="X230" s="58"/>
      <c r="Y230" s="58"/>
      <c r="Z230" s="58"/>
      <c r="AA230" s="58"/>
      <c r="AB230" s="75"/>
    </row>
    <row r="231" spans="1:28" ht="14.1" customHeight="1">
      <c r="A231" s="48" t="s">
        <v>312</v>
      </c>
      <c r="B231" s="26">
        <f t="shared" si="20"/>
        <v>0</v>
      </c>
      <c r="C231" s="26">
        <f t="shared" si="21"/>
        <v>0</v>
      </c>
      <c r="D231" s="26">
        <v>0</v>
      </c>
      <c r="E231" s="60"/>
      <c r="F231" s="58"/>
      <c r="G231" s="59"/>
      <c r="H231" s="60"/>
      <c r="I231" s="60"/>
      <c r="J231" s="60"/>
      <c r="K231" s="60"/>
      <c r="L231" s="60"/>
      <c r="M231" s="24"/>
      <c r="N231" s="31"/>
      <c r="O231" s="25" t="s">
        <v>317</v>
      </c>
      <c r="P231" s="22"/>
      <c r="Q231" s="26">
        <f t="shared" si="22"/>
        <v>3660</v>
      </c>
      <c r="R231" s="26">
        <f t="shared" si="23"/>
        <v>0</v>
      </c>
      <c r="S231" s="26">
        <v>3660</v>
      </c>
      <c r="T231" s="58"/>
      <c r="U231" s="58"/>
      <c r="V231" s="58"/>
      <c r="W231" s="58"/>
      <c r="X231" s="58"/>
      <c r="Y231" s="58"/>
      <c r="Z231" s="58"/>
      <c r="AA231" s="58"/>
      <c r="AB231" s="75"/>
    </row>
    <row r="232" spans="1:28" ht="14.1" customHeight="1">
      <c r="A232" s="48" t="s">
        <v>312</v>
      </c>
      <c r="B232" s="26">
        <f t="shared" si="20"/>
        <v>0</v>
      </c>
      <c r="C232" s="26">
        <f t="shared" si="21"/>
        <v>0</v>
      </c>
      <c r="D232" s="26">
        <v>0</v>
      </c>
      <c r="E232" s="60"/>
      <c r="F232" s="58"/>
      <c r="G232" s="59"/>
      <c r="H232" s="60"/>
      <c r="I232" s="60"/>
      <c r="J232" s="60"/>
      <c r="K232" s="60"/>
      <c r="L232" s="60"/>
      <c r="M232" s="24"/>
      <c r="N232" s="31"/>
      <c r="O232" s="25" t="s">
        <v>318</v>
      </c>
      <c r="P232" s="22" t="s">
        <v>24</v>
      </c>
      <c r="Q232" s="26">
        <f t="shared" si="22"/>
        <v>2622</v>
      </c>
      <c r="R232" s="26">
        <f t="shared" si="23"/>
        <v>0</v>
      </c>
      <c r="S232" s="26">
        <v>2622</v>
      </c>
      <c r="T232" s="58"/>
      <c r="U232" s="58"/>
      <c r="V232" s="58"/>
      <c r="W232" s="58"/>
      <c r="X232" s="58"/>
      <c r="Y232" s="58"/>
      <c r="Z232" s="58"/>
      <c r="AA232" s="58"/>
      <c r="AB232" s="75"/>
    </row>
    <row r="233" spans="1:28" ht="14.1" customHeight="1">
      <c r="A233" s="25" t="s">
        <v>272</v>
      </c>
      <c r="B233" s="26">
        <f t="shared" si="20"/>
        <v>2879</v>
      </c>
      <c r="C233" s="26">
        <f t="shared" si="21"/>
        <v>0</v>
      </c>
      <c r="D233" s="26">
        <v>2879</v>
      </c>
      <c r="E233" s="60"/>
      <c r="F233" s="58"/>
      <c r="G233" s="59"/>
      <c r="H233" s="60"/>
      <c r="I233" s="60"/>
      <c r="J233" s="60"/>
      <c r="K233" s="60"/>
      <c r="L233" s="132"/>
      <c r="M233" s="24"/>
      <c r="N233" s="31"/>
      <c r="O233" s="25" t="s">
        <v>902</v>
      </c>
      <c r="P233" s="22"/>
      <c r="Q233" s="26">
        <f t="shared" si="22"/>
        <v>282</v>
      </c>
      <c r="R233" s="26">
        <f t="shared" si="23"/>
        <v>0</v>
      </c>
      <c r="S233" s="26">
        <v>282</v>
      </c>
      <c r="T233" s="58"/>
      <c r="U233" s="58"/>
      <c r="V233" s="58"/>
      <c r="W233" s="58"/>
      <c r="X233" s="58"/>
      <c r="Y233" s="58"/>
      <c r="Z233" s="58"/>
      <c r="AA233" s="132"/>
      <c r="AB233" s="75"/>
    </row>
    <row r="234" spans="1:28" ht="14.1" customHeight="1">
      <c r="A234" s="48" t="s">
        <v>272</v>
      </c>
      <c r="B234" s="26">
        <f t="shared" si="20"/>
        <v>0</v>
      </c>
      <c r="C234" s="26">
        <f t="shared" si="21"/>
        <v>0</v>
      </c>
      <c r="D234" s="115">
        <v>0</v>
      </c>
      <c r="E234" s="132"/>
      <c r="F234" s="132"/>
      <c r="G234" s="133"/>
      <c r="H234" s="132"/>
      <c r="I234" s="132"/>
      <c r="J234" s="132"/>
      <c r="K234" s="132"/>
      <c r="L234" s="132"/>
      <c r="M234" s="117"/>
      <c r="N234" s="31" t="s">
        <v>20</v>
      </c>
      <c r="O234" s="48" t="s">
        <v>273</v>
      </c>
      <c r="P234" s="119"/>
      <c r="Q234" s="26">
        <f t="shared" si="22"/>
        <v>1111</v>
      </c>
      <c r="R234" s="26">
        <f t="shared" si="23"/>
        <v>0</v>
      </c>
      <c r="S234" s="115">
        <v>1111</v>
      </c>
      <c r="T234" s="132"/>
      <c r="U234" s="132"/>
      <c r="V234" s="132"/>
      <c r="W234" s="132"/>
      <c r="X234" s="132"/>
      <c r="Y234" s="132"/>
      <c r="Z234" s="132"/>
      <c r="AA234" s="132"/>
      <c r="AB234" s="138"/>
    </row>
    <row r="235" spans="1:28" ht="14.1" customHeight="1">
      <c r="A235" s="48" t="s">
        <v>272</v>
      </c>
      <c r="B235" s="26">
        <f t="shared" si="20"/>
        <v>0</v>
      </c>
      <c r="C235" s="26">
        <f t="shared" si="21"/>
        <v>0</v>
      </c>
      <c r="D235" s="115">
        <v>0</v>
      </c>
      <c r="E235" s="132"/>
      <c r="F235" s="132"/>
      <c r="G235" s="133"/>
      <c r="H235" s="132"/>
      <c r="I235" s="132"/>
      <c r="J235" s="132"/>
      <c r="K235" s="132"/>
      <c r="L235" s="132"/>
      <c r="M235" s="117"/>
      <c r="N235" s="118"/>
      <c r="O235" s="48" t="s">
        <v>274</v>
      </c>
      <c r="P235" s="119"/>
      <c r="Q235" s="26">
        <f t="shared" si="22"/>
        <v>820</v>
      </c>
      <c r="R235" s="26">
        <f t="shared" si="23"/>
        <v>0</v>
      </c>
      <c r="S235" s="115">
        <v>820</v>
      </c>
      <c r="T235" s="132"/>
      <c r="U235" s="132"/>
      <c r="V235" s="132"/>
      <c r="W235" s="132"/>
      <c r="X235" s="132"/>
      <c r="Y235" s="132"/>
      <c r="Z235" s="132"/>
      <c r="AA235" s="132"/>
      <c r="AB235" s="138"/>
    </row>
    <row r="236" spans="1:28" ht="14.1" customHeight="1">
      <c r="A236" s="48" t="s">
        <v>272</v>
      </c>
      <c r="B236" s="26">
        <f t="shared" si="20"/>
        <v>0</v>
      </c>
      <c r="C236" s="26">
        <f t="shared" si="21"/>
        <v>0</v>
      </c>
      <c r="D236" s="115">
        <v>0</v>
      </c>
      <c r="E236" s="132"/>
      <c r="F236" s="132"/>
      <c r="G236" s="133"/>
      <c r="H236" s="132"/>
      <c r="I236" s="132"/>
      <c r="J236" s="132"/>
      <c r="K236" s="132"/>
      <c r="L236" s="60"/>
      <c r="M236" s="117"/>
      <c r="N236" s="118"/>
      <c r="O236" s="48" t="s">
        <v>275</v>
      </c>
      <c r="P236" s="119" t="s">
        <v>24</v>
      </c>
      <c r="Q236" s="26">
        <f t="shared" si="22"/>
        <v>553</v>
      </c>
      <c r="R236" s="26">
        <f t="shared" si="23"/>
        <v>0</v>
      </c>
      <c r="S236" s="115">
        <v>553</v>
      </c>
      <c r="T236" s="132"/>
      <c r="U236" s="132"/>
      <c r="V236" s="132"/>
      <c r="W236" s="132"/>
      <c r="X236" s="132"/>
      <c r="Y236" s="132"/>
      <c r="Z236" s="132"/>
      <c r="AA236" s="58"/>
      <c r="AB236" s="138"/>
    </row>
    <row r="237" spans="1:28" ht="14.1" customHeight="1">
      <c r="A237" s="39" t="s">
        <v>319</v>
      </c>
      <c r="B237" s="26">
        <f t="shared" si="20"/>
        <v>4815</v>
      </c>
      <c r="C237" s="26">
        <f t="shared" si="21"/>
        <v>0</v>
      </c>
      <c r="D237" s="26">
        <v>4815</v>
      </c>
      <c r="E237" s="60"/>
      <c r="F237" s="58"/>
      <c r="G237" s="59"/>
      <c r="H237" s="60"/>
      <c r="I237" s="60"/>
      <c r="J237" s="60"/>
      <c r="K237" s="60"/>
      <c r="L237" s="60"/>
      <c r="M237" s="24"/>
      <c r="N237" s="120"/>
      <c r="O237" s="39" t="s">
        <v>320</v>
      </c>
      <c r="P237" s="121"/>
      <c r="Q237" s="26">
        <f t="shared" si="22"/>
        <v>796</v>
      </c>
      <c r="R237" s="26">
        <f t="shared" si="23"/>
        <v>0</v>
      </c>
      <c r="S237" s="26">
        <v>796</v>
      </c>
      <c r="T237" s="58"/>
      <c r="U237" s="58"/>
      <c r="V237" s="58"/>
      <c r="W237" s="58"/>
      <c r="X237" s="58"/>
      <c r="Y237" s="58"/>
      <c r="Z237" s="58"/>
      <c r="AA237" s="58"/>
      <c r="AB237" s="75"/>
    </row>
    <row r="238" spans="1:28" ht="14.1" customHeight="1">
      <c r="A238" s="122" t="s">
        <v>319</v>
      </c>
      <c r="B238" s="26">
        <f t="shared" si="20"/>
        <v>0</v>
      </c>
      <c r="C238" s="26">
        <f t="shared" si="21"/>
        <v>0</v>
      </c>
      <c r="D238" s="26">
        <v>0</v>
      </c>
      <c r="E238" s="60"/>
      <c r="F238" s="58"/>
      <c r="G238" s="59"/>
      <c r="H238" s="60"/>
      <c r="I238" s="60"/>
      <c r="J238" s="60"/>
      <c r="K238" s="60"/>
      <c r="L238" s="60"/>
      <c r="M238" s="24"/>
      <c r="N238" s="120"/>
      <c r="O238" s="39" t="s">
        <v>321</v>
      </c>
      <c r="P238" s="121"/>
      <c r="Q238" s="26">
        <f t="shared" si="22"/>
        <v>3620</v>
      </c>
      <c r="R238" s="26">
        <f t="shared" si="23"/>
        <v>0</v>
      </c>
      <c r="S238" s="26">
        <v>3620</v>
      </c>
      <c r="T238" s="58"/>
      <c r="U238" s="58"/>
      <c r="V238" s="58"/>
      <c r="W238" s="58"/>
      <c r="X238" s="58"/>
      <c r="Y238" s="58"/>
      <c r="Z238" s="58"/>
      <c r="AA238" s="58"/>
      <c r="AB238" s="75"/>
    </row>
    <row r="239" spans="1:28" ht="14.1" customHeight="1">
      <c r="A239" s="122" t="s">
        <v>319</v>
      </c>
      <c r="B239" s="26">
        <f t="shared" si="20"/>
        <v>0</v>
      </c>
      <c r="C239" s="26">
        <f t="shared" si="21"/>
        <v>0</v>
      </c>
      <c r="D239" s="26">
        <v>0</v>
      </c>
      <c r="E239" s="60"/>
      <c r="F239" s="58"/>
      <c r="G239" s="59"/>
      <c r="H239" s="60"/>
      <c r="I239" s="60"/>
      <c r="J239" s="60"/>
      <c r="K239" s="60"/>
      <c r="L239" s="60"/>
      <c r="M239" s="24"/>
      <c r="N239" s="120"/>
      <c r="O239" s="39" t="s">
        <v>322</v>
      </c>
      <c r="P239" s="121"/>
      <c r="Q239" s="26">
        <f t="shared" si="22"/>
        <v>1800</v>
      </c>
      <c r="R239" s="26">
        <f t="shared" si="23"/>
        <v>0</v>
      </c>
      <c r="S239" s="26">
        <v>1800</v>
      </c>
      <c r="T239" s="58"/>
      <c r="U239" s="58"/>
      <c r="V239" s="58"/>
      <c r="W239" s="58"/>
      <c r="X239" s="58"/>
      <c r="Y239" s="58"/>
      <c r="Z239" s="58"/>
      <c r="AA239" s="58"/>
      <c r="AB239" s="75"/>
    </row>
    <row r="240" spans="1:28" ht="14.1" customHeight="1">
      <c r="A240" s="122" t="s">
        <v>319</v>
      </c>
      <c r="B240" s="26">
        <f t="shared" si="20"/>
        <v>0</v>
      </c>
      <c r="C240" s="26">
        <f t="shared" si="21"/>
        <v>0</v>
      </c>
      <c r="D240" s="26">
        <v>0</v>
      </c>
      <c r="E240" s="60"/>
      <c r="F240" s="58"/>
      <c r="G240" s="59"/>
      <c r="H240" s="60"/>
      <c r="I240" s="60"/>
      <c r="J240" s="60"/>
      <c r="K240" s="60"/>
      <c r="L240" s="60"/>
      <c r="M240" s="24"/>
      <c r="N240" s="120"/>
      <c r="O240" s="39" t="s">
        <v>323</v>
      </c>
      <c r="P240" s="121"/>
      <c r="Q240" s="26">
        <f t="shared" si="22"/>
        <v>1694</v>
      </c>
      <c r="R240" s="26">
        <f t="shared" si="23"/>
        <v>0</v>
      </c>
      <c r="S240" s="26">
        <v>1694</v>
      </c>
      <c r="T240" s="58"/>
      <c r="U240" s="58"/>
      <c r="V240" s="58"/>
      <c r="W240" s="58"/>
      <c r="X240" s="58"/>
      <c r="Y240" s="58"/>
      <c r="Z240" s="58"/>
      <c r="AA240" s="58"/>
      <c r="AB240" s="75"/>
    </row>
    <row r="241" spans="1:28" ht="14.1" customHeight="1">
      <c r="A241" s="122" t="s">
        <v>319</v>
      </c>
      <c r="B241" s="26">
        <f t="shared" si="20"/>
        <v>0</v>
      </c>
      <c r="C241" s="26">
        <f t="shared" si="21"/>
        <v>0</v>
      </c>
      <c r="D241" s="26">
        <v>0</v>
      </c>
      <c r="E241" s="60"/>
      <c r="F241" s="58"/>
      <c r="G241" s="59"/>
      <c r="H241" s="60"/>
      <c r="I241" s="60"/>
      <c r="J241" s="60"/>
      <c r="K241" s="60"/>
      <c r="L241" s="60"/>
      <c r="M241" s="24"/>
      <c r="N241" s="120"/>
      <c r="O241" s="39" t="s">
        <v>324</v>
      </c>
      <c r="P241" s="121"/>
      <c r="Q241" s="26">
        <f t="shared" si="22"/>
        <v>541</v>
      </c>
      <c r="R241" s="26">
        <f t="shared" si="23"/>
        <v>0</v>
      </c>
      <c r="S241" s="26">
        <v>541</v>
      </c>
      <c r="T241" s="58"/>
      <c r="U241" s="58"/>
      <c r="V241" s="58"/>
      <c r="W241" s="58"/>
      <c r="X241" s="58"/>
      <c r="Y241" s="58"/>
      <c r="Z241" s="58"/>
      <c r="AA241" s="58"/>
      <c r="AB241" s="75"/>
    </row>
    <row r="242" spans="1:28" ht="14.1" customHeight="1">
      <c r="A242" s="25" t="s">
        <v>325</v>
      </c>
      <c r="B242" s="26">
        <f t="shared" si="20"/>
        <v>0</v>
      </c>
      <c r="C242" s="26">
        <f t="shared" si="21"/>
        <v>0</v>
      </c>
      <c r="D242" s="26">
        <v>0</v>
      </c>
      <c r="E242" s="60"/>
      <c r="F242" s="58"/>
      <c r="G242" s="59"/>
      <c r="H242" s="60"/>
      <c r="I242" s="60"/>
      <c r="J242" s="60"/>
      <c r="K242" s="60"/>
      <c r="L242" s="60"/>
      <c r="M242" s="24"/>
      <c r="N242" s="31"/>
      <c r="O242" s="25" t="s">
        <v>326</v>
      </c>
      <c r="P242" s="22" t="s">
        <v>24</v>
      </c>
      <c r="Q242" s="26">
        <f t="shared" si="22"/>
        <v>51</v>
      </c>
      <c r="R242" s="26">
        <f t="shared" si="23"/>
        <v>0</v>
      </c>
      <c r="S242" s="26">
        <v>51</v>
      </c>
      <c r="T242" s="58"/>
      <c r="U242" s="58"/>
      <c r="V242" s="58"/>
      <c r="W242" s="58"/>
      <c r="X242" s="58"/>
      <c r="Y242" s="58"/>
      <c r="Z242" s="58"/>
      <c r="AA242" s="58"/>
      <c r="AB242" s="75"/>
    </row>
    <row r="243" spans="1:28" ht="14.1" customHeight="1">
      <c r="A243" s="25" t="s">
        <v>327</v>
      </c>
      <c r="B243" s="26">
        <f t="shared" si="20"/>
        <v>179</v>
      </c>
      <c r="C243" s="26">
        <f t="shared" si="21"/>
        <v>0</v>
      </c>
      <c r="D243" s="26">
        <v>179</v>
      </c>
      <c r="E243" s="60"/>
      <c r="F243" s="58"/>
      <c r="G243" s="59"/>
      <c r="H243" s="60"/>
      <c r="I243" s="60"/>
      <c r="J243" s="60"/>
      <c r="K243" s="60"/>
      <c r="L243" s="60"/>
      <c r="M243" s="24"/>
      <c r="N243" s="31"/>
      <c r="O243" s="25" t="s">
        <v>328</v>
      </c>
      <c r="P243" s="22"/>
      <c r="Q243" s="26">
        <f t="shared" si="22"/>
        <v>50</v>
      </c>
      <c r="R243" s="26">
        <f t="shared" si="23"/>
        <v>0</v>
      </c>
      <c r="S243" s="26">
        <v>50</v>
      </c>
      <c r="T243" s="58"/>
      <c r="U243" s="58"/>
      <c r="V243" s="58"/>
      <c r="W243" s="58"/>
      <c r="X243" s="58"/>
      <c r="Y243" s="58"/>
      <c r="Z243" s="58"/>
      <c r="AA243" s="58"/>
      <c r="AB243" s="75"/>
    </row>
    <row r="244" spans="1:28" ht="14.1" customHeight="1">
      <c r="A244" s="48" t="s">
        <v>327</v>
      </c>
      <c r="B244" s="26">
        <f t="shared" si="20"/>
        <v>108</v>
      </c>
      <c r="C244" s="26">
        <f t="shared" si="21"/>
        <v>0</v>
      </c>
      <c r="D244" s="26">
        <v>108</v>
      </c>
      <c r="E244" s="60"/>
      <c r="F244" s="58"/>
      <c r="G244" s="59"/>
      <c r="H244" s="60"/>
      <c r="I244" s="60"/>
      <c r="J244" s="60"/>
      <c r="K244" s="60"/>
      <c r="L244" s="60"/>
      <c r="M244" s="24"/>
      <c r="N244" s="31"/>
      <c r="O244" s="25" t="s">
        <v>330</v>
      </c>
      <c r="P244" s="22" t="s">
        <v>24</v>
      </c>
      <c r="Q244" s="26">
        <f t="shared" si="22"/>
        <v>0</v>
      </c>
      <c r="R244" s="26">
        <f t="shared" si="23"/>
        <v>0</v>
      </c>
      <c r="S244" s="26">
        <v>0</v>
      </c>
      <c r="T244" s="58"/>
      <c r="U244" s="58"/>
      <c r="V244" s="58"/>
      <c r="W244" s="58"/>
      <c r="X244" s="58"/>
      <c r="Y244" s="58"/>
      <c r="Z244" s="58"/>
      <c r="AA244" s="58"/>
      <c r="AB244" s="75"/>
    </row>
    <row r="245" spans="1:28" ht="14.1" customHeight="1">
      <c r="A245" s="48" t="s">
        <v>327</v>
      </c>
      <c r="B245" s="26">
        <f t="shared" si="20"/>
        <v>107</v>
      </c>
      <c r="C245" s="26">
        <f t="shared" si="21"/>
        <v>0</v>
      </c>
      <c r="D245" s="26">
        <v>107</v>
      </c>
      <c r="E245" s="60"/>
      <c r="F245" s="58"/>
      <c r="G245" s="59"/>
      <c r="H245" s="60"/>
      <c r="I245" s="60"/>
      <c r="J245" s="60"/>
      <c r="K245" s="60"/>
      <c r="L245" s="60"/>
      <c r="M245" s="24"/>
      <c r="N245" s="31"/>
      <c r="O245" s="25" t="s">
        <v>329</v>
      </c>
      <c r="P245" s="22" t="s">
        <v>24</v>
      </c>
      <c r="Q245" s="26">
        <f t="shared" si="22"/>
        <v>79</v>
      </c>
      <c r="R245" s="26">
        <f t="shared" si="23"/>
        <v>0</v>
      </c>
      <c r="S245" s="26">
        <v>79</v>
      </c>
      <c r="T245" s="58"/>
      <c r="U245" s="58"/>
      <c r="V245" s="58"/>
      <c r="W245" s="58"/>
      <c r="X245" s="58"/>
      <c r="Y245" s="58"/>
      <c r="Z245" s="58"/>
      <c r="AA245" s="58"/>
      <c r="AB245" s="75"/>
    </row>
    <row r="246" spans="1:28" ht="14.1" customHeight="1">
      <c r="A246" s="25" t="s">
        <v>331</v>
      </c>
      <c r="B246" s="26">
        <f t="shared" si="20"/>
        <v>4025</v>
      </c>
      <c r="C246" s="26">
        <f t="shared" si="21"/>
        <v>0</v>
      </c>
      <c r="D246" s="26">
        <v>4025</v>
      </c>
      <c r="E246" s="60"/>
      <c r="F246" s="58"/>
      <c r="G246" s="59"/>
      <c r="H246" s="60"/>
      <c r="I246" s="60"/>
      <c r="J246" s="60"/>
      <c r="K246" s="60"/>
      <c r="L246" s="60"/>
      <c r="M246" s="24"/>
      <c r="N246" s="31"/>
      <c r="O246" s="25" t="s">
        <v>332</v>
      </c>
      <c r="P246" s="22" t="s">
        <v>24</v>
      </c>
      <c r="Q246" s="26">
        <f t="shared" si="22"/>
        <v>1479.5</v>
      </c>
      <c r="R246" s="26">
        <f t="shared" si="23"/>
        <v>0</v>
      </c>
      <c r="S246" s="26">
        <v>1479.5</v>
      </c>
      <c r="T246" s="58"/>
      <c r="U246" s="58"/>
      <c r="V246" s="58"/>
      <c r="W246" s="58"/>
      <c r="X246" s="58"/>
      <c r="Y246" s="58"/>
      <c r="Z246" s="58"/>
      <c r="AA246" s="58"/>
      <c r="AB246" s="75"/>
    </row>
    <row r="247" spans="1:28" ht="14.1" customHeight="1">
      <c r="A247" s="48" t="s">
        <v>331</v>
      </c>
      <c r="B247" s="26">
        <f t="shared" si="20"/>
        <v>0</v>
      </c>
      <c r="C247" s="26">
        <f t="shared" si="21"/>
        <v>0</v>
      </c>
      <c r="D247" s="26">
        <v>0</v>
      </c>
      <c r="E247" s="60"/>
      <c r="F247" s="58"/>
      <c r="G247" s="59"/>
      <c r="H247" s="60"/>
      <c r="I247" s="60"/>
      <c r="J247" s="60"/>
      <c r="K247" s="60"/>
      <c r="L247" s="60"/>
      <c r="M247" s="24"/>
      <c r="N247" s="31"/>
      <c r="O247" s="25" t="s">
        <v>333</v>
      </c>
      <c r="P247" s="22" t="s">
        <v>24</v>
      </c>
      <c r="Q247" s="26">
        <f t="shared" si="22"/>
        <v>717</v>
      </c>
      <c r="R247" s="26">
        <f t="shared" si="23"/>
        <v>0</v>
      </c>
      <c r="S247" s="26">
        <v>717</v>
      </c>
      <c r="T247" s="58"/>
      <c r="U247" s="58"/>
      <c r="V247" s="58"/>
      <c r="W247" s="58"/>
      <c r="X247" s="58"/>
      <c r="Y247" s="58"/>
      <c r="Z247" s="58"/>
      <c r="AA247" s="58"/>
      <c r="AB247" s="75"/>
    </row>
    <row r="248" spans="1:28" ht="14.1" customHeight="1">
      <c r="A248" s="25" t="s">
        <v>334</v>
      </c>
      <c r="B248" s="26">
        <f t="shared" si="20"/>
        <v>2340</v>
      </c>
      <c r="C248" s="26">
        <f t="shared" si="21"/>
        <v>59</v>
      </c>
      <c r="D248" s="26">
        <v>2281</v>
      </c>
      <c r="E248" s="60"/>
      <c r="F248" s="58"/>
      <c r="G248" s="59">
        <v>28</v>
      </c>
      <c r="H248" s="60">
        <v>31</v>
      </c>
      <c r="I248" s="60"/>
      <c r="J248" s="60"/>
      <c r="K248" s="60"/>
      <c r="L248" s="60"/>
      <c r="M248" s="24"/>
      <c r="N248" s="31"/>
      <c r="O248" s="25" t="s">
        <v>335</v>
      </c>
      <c r="P248" s="22" t="s">
        <v>24</v>
      </c>
      <c r="Q248" s="26">
        <f t="shared" si="22"/>
        <v>75</v>
      </c>
      <c r="R248" s="26">
        <f t="shared" si="23"/>
        <v>0</v>
      </c>
      <c r="S248" s="26">
        <v>75</v>
      </c>
      <c r="T248" s="58"/>
      <c r="U248" s="58"/>
      <c r="V248" s="58"/>
      <c r="W248" s="58"/>
      <c r="X248" s="58"/>
      <c r="Y248" s="58"/>
      <c r="Z248" s="58"/>
      <c r="AA248" s="58"/>
      <c r="AB248" s="75"/>
    </row>
    <row r="249" spans="1:28" ht="14.1" customHeight="1">
      <c r="A249" s="48" t="s">
        <v>334</v>
      </c>
      <c r="B249" s="26">
        <f t="shared" si="20"/>
        <v>0</v>
      </c>
      <c r="C249" s="26">
        <f t="shared" si="21"/>
        <v>0</v>
      </c>
      <c r="D249" s="26">
        <v>0</v>
      </c>
      <c r="E249" s="60"/>
      <c r="F249" s="58"/>
      <c r="G249" s="59"/>
      <c r="H249" s="60"/>
      <c r="I249" s="60"/>
      <c r="J249" s="60"/>
      <c r="K249" s="60"/>
      <c r="L249" s="60"/>
      <c r="M249" s="24"/>
      <c r="N249" s="31"/>
      <c r="O249" s="25" t="s">
        <v>1010</v>
      </c>
      <c r="P249" s="22"/>
      <c r="Q249" s="26">
        <f t="shared" si="22"/>
        <v>59</v>
      </c>
      <c r="R249" s="26">
        <f t="shared" si="23"/>
        <v>59</v>
      </c>
      <c r="S249" s="26">
        <v>0</v>
      </c>
      <c r="T249" s="58"/>
      <c r="U249" s="58"/>
      <c r="V249" s="58">
        <v>28</v>
      </c>
      <c r="W249" s="58">
        <v>31</v>
      </c>
      <c r="X249" s="58"/>
      <c r="Y249" s="58"/>
      <c r="Z249" s="58"/>
      <c r="AA249" s="58"/>
      <c r="AB249" s="75"/>
    </row>
    <row r="250" spans="1:28" ht="14.1" customHeight="1">
      <c r="A250" s="48" t="s">
        <v>334</v>
      </c>
      <c r="B250" s="26">
        <f t="shared" si="20"/>
        <v>0</v>
      </c>
      <c r="C250" s="26">
        <f t="shared" si="21"/>
        <v>0</v>
      </c>
      <c r="D250" s="26">
        <v>0</v>
      </c>
      <c r="E250" s="60"/>
      <c r="F250" s="58"/>
      <c r="G250" s="59"/>
      <c r="H250" s="60"/>
      <c r="I250" s="60"/>
      <c r="J250" s="60"/>
      <c r="K250" s="60"/>
      <c r="L250" s="60"/>
      <c r="M250" s="24"/>
      <c r="N250" s="31"/>
      <c r="O250" s="25" t="s">
        <v>337</v>
      </c>
      <c r="P250" s="123"/>
      <c r="Q250" s="26">
        <f t="shared" si="22"/>
        <v>1155</v>
      </c>
      <c r="R250" s="26">
        <f t="shared" si="23"/>
        <v>0</v>
      </c>
      <c r="S250" s="26">
        <v>1155</v>
      </c>
      <c r="T250" s="58"/>
      <c r="U250" s="58"/>
      <c r="V250" s="58"/>
      <c r="W250" s="58"/>
      <c r="X250" s="58"/>
      <c r="Y250" s="58"/>
      <c r="Z250" s="58"/>
      <c r="AA250" s="58"/>
      <c r="AB250" s="75"/>
    </row>
    <row r="251" spans="1:28" ht="14.1" customHeight="1">
      <c r="A251" s="48" t="s">
        <v>334</v>
      </c>
      <c r="B251" s="26">
        <f t="shared" si="20"/>
        <v>0</v>
      </c>
      <c r="C251" s="26">
        <f t="shared" si="21"/>
        <v>0</v>
      </c>
      <c r="D251" s="26">
        <v>0</v>
      </c>
      <c r="E251" s="60"/>
      <c r="F251" s="58"/>
      <c r="G251" s="59"/>
      <c r="H251" s="60"/>
      <c r="I251" s="60"/>
      <c r="J251" s="60"/>
      <c r="K251" s="60"/>
      <c r="L251" s="60"/>
      <c r="M251" s="24"/>
      <c r="N251" s="31"/>
      <c r="O251" s="25" t="s">
        <v>336</v>
      </c>
      <c r="P251" s="123" t="s">
        <v>24</v>
      </c>
      <c r="Q251" s="26">
        <f t="shared" si="22"/>
        <v>669</v>
      </c>
      <c r="R251" s="26">
        <f t="shared" si="23"/>
        <v>0</v>
      </c>
      <c r="S251" s="26">
        <v>669</v>
      </c>
      <c r="T251" s="58"/>
      <c r="U251" s="58"/>
      <c r="V251" s="58"/>
      <c r="W251" s="58"/>
      <c r="X251" s="58"/>
      <c r="Y251" s="58"/>
      <c r="Z251" s="58"/>
      <c r="AA251" s="58"/>
      <c r="AB251" s="75"/>
    </row>
    <row r="252" spans="1:28" ht="14.1" customHeight="1">
      <c r="A252" s="48" t="s">
        <v>334</v>
      </c>
      <c r="B252" s="26">
        <f t="shared" si="20"/>
        <v>0</v>
      </c>
      <c r="C252" s="26">
        <f t="shared" si="21"/>
        <v>0</v>
      </c>
      <c r="D252" s="26">
        <v>0</v>
      </c>
      <c r="E252" s="60"/>
      <c r="F252" s="58"/>
      <c r="G252" s="59"/>
      <c r="H252" s="60"/>
      <c r="I252" s="60"/>
      <c r="J252" s="60"/>
      <c r="K252" s="60"/>
      <c r="L252" s="131"/>
      <c r="M252" s="24"/>
      <c r="N252" s="31"/>
      <c r="O252" s="25" t="s">
        <v>338</v>
      </c>
      <c r="P252" s="123"/>
      <c r="Q252" s="26">
        <f t="shared" si="22"/>
        <v>51</v>
      </c>
      <c r="R252" s="26">
        <f t="shared" si="23"/>
        <v>0</v>
      </c>
      <c r="S252" s="26">
        <v>51</v>
      </c>
      <c r="T252" s="58"/>
      <c r="U252" s="58"/>
      <c r="V252" s="58"/>
      <c r="W252" s="58"/>
      <c r="X252" s="58"/>
      <c r="Y252" s="58"/>
      <c r="Z252" s="58"/>
      <c r="AA252" s="58"/>
      <c r="AB252" s="75"/>
    </row>
    <row r="253" spans="1:28" ht="14.1" customHeight="1">
      <c r="A253" s="48" t="s">
        <v>339</v>
      </c>
      <c r="B253" s="26">
        <f t="shared" si="20"/>
        <v>0</v>
      </c>
      <c r="C253" s="26">
        <f t="shared" si="21"/>
        <v>0</v>
      </c>
      <c r="D253" s="26">
        <v>0</v>
      </c>
      <c r="E253" s="60"/>
      <c r="F253" s="58"/>
      <c r="G253" s="59"/>
      <c r="H253" s="60"/>
      <c r="I253" s="60"/>
      <c r="J253" s="60"/>
      <c r="K253" s="60"/>
      <c r="L253" s="60"/>
      <c r="M253" s="24"/>
      <c r="N253" s="31"/>
      <c r="O253" s="25" t="s">
        <v>342</v>
      </c>
      <c r="P253" s="22" t="s">
        <v>24</v>
      </c>
      <c r="Q253" s="26">
        <f t="shared" si="22"/>
        <v>1570</v>
      </c>
      <c r="R253" s="213">
        <f t="shared" si="23"/>
        <v>401</v>
      </c>
      <c r="S253" s="26">
        <v>1169</v>
      </c>
      <c r="T253" s="58"/>
      <c r="U253" s="58">
        <v>126</v>
      </c>
      <c r="V253" s="58"/>
      <c r="W253" s="58">
        <v>62</v>
      </c>
      <c r="X253" s="58">
        <v>53</v>
      </c>
      <c r="Y253" s="58"/>
      <c r="Z253" s="58"/>
      <c r="AA253" s="58"/>
      <c r="AB253" s="75">
        <v>160</v>
      </c>
    </row>
    <row r="254" spans="1:28" ht="14.1" customHeight="1">
      <c r="A254" s="25" t="s">
        <v>339</v>
      </c>
      <c r="B254" s="213">
        <f t="shared" si="20"/>
        <v>4452</v>
      </c>
      <c r="C254" s="213">
        <f t="shared" si="21"/>
        <v>511</v>
      </c>
      <c r="D254" s="26">
        <v>3941</v>
      </c>
      <c r="E254" s="131"/>
      <c r="F254" s="131">
        <v>126</v>
      </c>
      <c r="G254" s="253">
        <v>66</v>
      </c>
      <c r="H254" s="253">
        <v>62</v>
      </c>
      <c r="I254" s="253">
        <v>53</v>
      </c>
      <c r="J254" s="131"/>
      <c r="K254" s="131"/>
      <c r="L254" s="131"/>
      <c r="M254" s="108">
        <v>204</v>
      </c>
      <c r="N254" s="31"/>
      <c r="O254" s="25" t="s">
        <v>340</v>
      </c>
      <c r="P254" s="22"/>
      <c r="Q254" s="26">
        <f t="shared" si="22"/>
        <v>765</v>
      </c>
      <c r="R254" s="26">
        <f t="shared" si="23"/>
        <v>0</v>
      </c>
      <c r="S254" s="26">
        <v>765</v>
      </c>
      <c r="T254" s="58"/>
      <c r="U254" s="58"/>
      <c r="V254" s="58"/>
      <c r="W254" s="58"/>
      <c r="X254" s="58"/>
      <c r="Y254" s="58"/>
      <c r="Z254" s="58"/>
      <c r="AA254" s="58"/>
      <c r="AB254" s="75"/>
    </row>
    <row r="255" spans="1:28" ht="14.1" customHeight="1">
      <c r="A255" s="48" t="s">
        <v>339</v>
      </c>
      <c r="B255" s="26">
        <f t="shared" si="20"/>
        <v>0</v>
      </c>
      <c r="C255" s="26">
        <f t="shared" si="21"/>
        <v>0</v>
      </c>
      <c r="D255" s="26">
        <v>0</v>
      </c>
      <c r="E255" s="131"/>
      <c r="F255" s="131"/>
      <c r="G255" s="131"/>
      <c r="H255" s="131"/>
      <c r="I255" s="131"/>
      <c r="J255" s="131"/>
      <c r="K255" s="131"/>
      <c r="L255" s="131"/>
      <c r="M255" s="108"/>
      <c r="N255" s="31"/>
      <c r="O255" s="25" t="s">
        <v>936</v>
      </c>
      <c r="P255" s="22"/>
      <c r="Q255" s="26">
        <f t="shared" si="22"/>
        <v>148</v>
      </c>
      <c r="R255" s="26">
        <f t="shared" si="23"/>
        <v>110</v>
      </c>
      <c r="S255" s="26">
        <v>38</v>
      </c>
      <c r="T255" s="58"/>
      <c r="U255" s="58"/>
      <c r="V255" s="58">
        <v>66</v>
      </c>
      <c r="W255" s="58"/>
      <c r="X255" s="58"/>
      <c r="Y255" s="58"/>
      <c r="Z255" s="58"/>
      <c r="AA255" s="58"/>
      <c r="AB255" s="75">
        <v>44</v>
      </c>
    </row>
    <row r="256" spans="1:28" ht="14.1" customHeight="1">
      <c r="A256" s="48" t="s">
        <v>339</v>
      </c>
      <c r="B256" s="26">
        <f t="shared" si="20"/>
        <v>0</v>
      </c>
      <c r="C256" s="26">
        <f t="shared" si="21"/>
        <v>0</v>
      </c>
      <c r="D256" s="26">
        <v>0</v>
      </c>
      <c r="E256" s="60"/>
      <c r="F256" s="58"/>
      <c r="G256" s="59"/>
      <c r="H256" s="60"/>
      <c r="I256" s="60"/>
      <c r="J256" s="60"/>
      <c r="K256" s="60"/>
      <c r="L256" s="60"/>
      <c r="M256" s="24"/>
      <c r="N256" s="31"/>
      <c r="O256" s="25" t="s">
        <v>344</v>
      </c>
      <c r="P256" s="22" t="s">
        <v>24</v>
      </c>
      <c r="Q256" s="26">
        <f t="shared" si="22"/>
        <v>93</v>
      </c>
      <c r="R256" s="26">
        <f t="shared" si="23"/>
        <v>0</v>
      </c>
      <c r="S256" s="26">
        <v>93</v>
      </c>
      <c r="T256" s="58"/>
      <c r="U256" s="58"/>
      <c r="V256" s="58"/>
      <c r="W256" s="58"/>
      <c r="X256" s="58"/>
      <c r="Y256" s="58"/>
      <c r="Z256" s="58"/>
      <c r="AA256" s="58"/>
      <c r="AB256" s="75"/>
    </row>
    <row r="257" spans="1:28" ht="14.1" customHeight="1">
      <c r="A257" s="48" t="s">
        <v>339</v>
      </c>
      <c r="B257" s="26">
        <f t="shared" si="20"/>
        <v>0</v>
      </c>
      <c r="C257" s="26">
        <f t="shared" si="21"/>
        <v>0</v>
      </c>
      <c r="D257" s="26">
        <v>0</v>
      </c>
      <c r="E257" s="60"/>
      <c r="F257" s="58"/>
      <c r="G257" s="59"/>
      <c r="H257" s="60"/>
      <c r="I257" s="60"/>
      <c r="J257" s="60"/>
      <c r="K257" s="60"/>
      <c r="L257" s="60"/>
      <c r="M257" s="24"/>
      <c r="N257" s="31"/>
      <c r="O257" s="25" t="s">
        <v>343</v>
      </c>
      <c r="P257" s="22" t="s">
        <v>24</v>
      </c>
      <c r="Q257" s="26">
        <f t="shared" si="22"/>
        <v>81</v>
      </c>
      <c r="R257" s="26">
        <f t="shared" si="23"/>
        <v>0</v>
      </c>
      <c r="S257" s="26">
        <v>81</v>
      </c>
      <c r="T257" s="58"/>
      <c r="U257" s="58"/>
      <c r="V257" s="58"/>
      <c r="W257" s="58"/>
      <c r="X257" s="58"/>
      <c r="Y257" s="58"/>
      <c r="Z257" s="58"/>
      <c r="AA257" s="58"/>
      <c r="AB257" s="75"/>
    </row>
    <row r="258" spans="1:28" ht="14.1" customHeight="1">
      <c r="A258" s="48" t="s">
        <v>339</v>
      </c>
      <c r="B258" s="26">
        <f t="shared" si="20"/>
        <v>0</v>
      </c>
      <c r="C258" s="26">
        <f t="shared" si="21"/>
        <v>0</v>
      </c>
      <c r="D258" s="26"/>
      <c r="E258" s="131"/>
      <c r="F258" s="131"/>
      <c r="G258" s="131"/>
      <c r="H258" s="131"/>
      <c r="I258" s="131"/>
      <c r="J258" s="131"/>
      <c r="K258" s="131"/>
      <c r="L258" s="60"/>
      <c r="M258" s="108"/>
      <c r="N258" s="31"/>
      <c r="O258" s="25" t="s">
        <v>341</v>
      </c>
      <c r="P258" s="22"/>
      <c r="Q258" s="26">
        <f t="shared" si="22"/>
        <v>148</v>
      </c>
      <c r="R258" s="26">
        <f t="shared" si="23"/>
        <v>0</v>
      </c>
      <c r="S258" s="26">
        <v>148</v>
      </c>
      <c r="T258" s="58"/>
      <c r="U258" s="58"/>
      <c r="V258" s="58"/>
      <c r="W258" s="58"/>
      <c r="X258" s="58"/>
      <c r="Y258" s="58"/>
      <c r="Z258" s="58"/>
      <c r="AA258" s="58"/>
      <c r="AB258" s="75"/>
    </row>
    <row r="259" spans="1:28" ht="14.1" customHeight="1">
      <c r="A259" s="25" t="s">
        <v>345</v>
      </c>
      <c r="B259" s="26">
        <f t="shared" si="20"/>
        <v>5246</v>
      </c>
      <c r="C259" s="26">
        <f t="shared" si="21"/>
        <v>219</v>
      </c>
      <c r="D259" s="26">
        <v>5027</v>
      </c>
      <c r="E259" s="251">
        <v>26</v>
      </c>
      <c r="F259" s="252">
        <v>37</v>
      </c>
      <c r="G259" s="252"/>
      <c r="H259" s="251"/>
      <c r="I259" s="251">
        <v>32</v>
      </c>
      <c r="J259" s="60"/>
      <c r="K259" s="60"/>
      <c r="L259" s="60"/>
      <c r="M259" s="24">
        <v>124</v>
      </c>
      <c r="N259" s="31"/>
      <c r="O259" s="25" t="s">
        <v>346</v>
      </c>
      <c r="P259" s="22" t="s">
        <v>24</v>
      </c>
      <c r="Q259" s="26">
        <f t="shared" si="22"/>
        <v>1397</v>
      </c>
      <c r="R259" s="26">
        <f t="shared" si="23"/>
        <v>0</v>
      </c>
      <c r="S259" s="26">
        <v>1397</v>
      </c>
      <c r="T259" s="58"/>
      <c r="U259" s="58"/>
      <c r="V259" s="58"/>
      <c r="W259" s="58"/>
      <c r="X259" s="58"/>
      <c r="Y259" s="58"/>
      <c r="Z259" s="58"/>
      <c r="AA259" s="58"/>
      <c r="AB259" s="75"/>
    </row>
    <row r="260" spans="1:28" ht="14.1" customHeight="1">
      <c r="A260" s="48" t="s">
        <v>345</v>
      </c>
      <c r="B260" s="26">
        <f t="shared" si="20"/>
        <v>0</v>
      </c>
      <c r="C260" s="26">
        <f t="shared" si="21"/>
        <v>0</v>
      </c>
      <c r="D260" s="26">
        <v>0</v>
      </c>
      <c r="E260" s="60"/>
      <c r="F260" s="58"/>
      <c r="G260" s="59"/>
      <c r="H260" s="60"/>
      <c r="I260" s="60"/>
      <c r="J260" s="60"/>
      <c r="K260" s="60"/>
      <c r="L260" s="60"/>
      <c r="M260" s="24"/>
      <c r="N260" s="31"/>
      <c r="O260" s="25" t="s">
        <v>347</v>
      </c>
      <c r="P260" s="123" t="s">
        <v>24</v>
      </c>
      <c r="Q260" s="213">
        <f t="shared" si="22"/>
        <v>4059</v>
      </c>
      <c r="R260" s="26">
        <f t="shared" si="23"/>
        <v>219</v>
      </c>
      <c r="S260" s="26">
        <v>3840</v>
      </c>
      <c r="T260" s="58">
        <v>26</v>
      </c>
      <c r="U260" s="58">
        <v>37</v>
      </c>
      <c r="V260" s="58"/>
      <c r="W260" s="58"/>
      <c r="X260" s="58">
        <v>32</v>
      </c>
      <c r="Y260" s="58"/>
      <c r="Z260" s="58"/>
      <c r="AA260" s="58"/>
      <c r="AB260" s="75">
        <v>124</v>
      </c>
    </row>
    <row r="261" spans="1:28" ht="14.1" customHeight="1">
      <c r="A261" s="25" t="s">
        <v>348</v>
      </c>
      <c r="B261" s="26">
        <f t="shared" si="20"/>
        <v>107</v>
      </c>
      <c r="C261" s="26">
        <f t="shared" si="21"/>
        <v>0</v>
      </c>
      <c r="D261" s="26">
        <v>107</v>
      </c>
      <c r="E261" s="60"/>
      <c r="F261" s="58"/>
      <c r="G261" s="59"/>
      <c r="H261" s="60"/>
      <c r="I261" s="60"/>
      <c r="J261" s="60"/>
      <c r="K261" s="60"/>
      <c r="L261" s="60"/>
      <c r="M261" s="24"/>
      <c r="N261" s="31"/>
      <c r="O261" s="25" t="s">
        <v>349</v>
      </c>
      <c r="P261" s="22" t="s">
        <v>24</v>
      </c>
      <c r="Q261" s="26">
        <f t="shared" si="22"/>
        <v>107</v>
      </c>
      <c r="R261" s="26">
        <f t="shared" si="23"/>
        <v>0</v>
      </c>
      <c r="S261" s="26">
        <v>107</v>
      </c>
      <c r="T261" s="58"/>
      <c r="U261" s="58"/>
      <c r="V261" s="58"/>
      <c r="W261" s="58"/>
      <c r="X261" s="58"/>
      <c r="Y261" s="58"/>
      <c r="Z261" s="58"/>
      <c r="AA261" s="58"/>
      <c r="AB261" s="75"/>
    </row>
    <row r="262" spans="1:28" ht="14.1" customHeight="1">
      <c r="A262" s="111" t="s">
        <v>350</v>
      </c>
      <c r="B262" s="26">
        <f t="shared" si="20"/>
        <v>0</v>
      </c>
      <c r="C262" s="26">
        <f t="shared" si="21"/>
        <v>0</v>
      </c>
      <c r="D262" s="26">
        <v>0</v>
      </c>
      <c r="E262" s="60"/>
      <c r="F262" s="58"/>
      <c r="G262" s="59"/>
      <c r="H262" s="60"/>
      <c r="I262" s="60"/>
      <c r="J262" s="60"/>
      <c r="K262" s="60"/>
      <c r="L262" s="60"/>
      <c r="M262" s="24"/>
      <c r="N262" s="31"/>
      <c r="O262" s="25" t="s">
        <v>351</v>
      </c>
      <c r="P262" s="123"/>
      <c r="Q262" s="26">
        <f t="shared" si="22"/>
        <v>26</v>
      </c>
      <c r="R262" s="26">
        <f t="shared" si="23"/>
        <v>0</v>
      </c>
      <c r="S262" s="26">
        <v>26</v>
      </c>
      <c r="T262" s="58"/>
      <c r="U262" s="58"/>
      <c r="V262" s="58"/>
      <c r="W262" s="58"/>
      <c r="X262" s="58"/>
      <c r="Y262" s="58"/>
      <c r="Z262" s="58"/>
      <c r="AA262" s="58"/>
      <c r="AB262" s="75"/>
    </row>
    <row r="263" spans="1:28" ht="14.1" customHeight="1">
      <c r="A263" s="25" t="s">
        <v>352</v>
      </c>
      <c r="B263" s="26">
        <f t="shared" si="20"/>
        <v>5199</v>
      </c>
      <c r="C263" s="26">
        <f t="shared" si="21"/>
        <v>0</v>
      </c>
      <c r="D263" s="26">
        <v>5199</v>
      </c>
      <c r="E263" s="60"/>
      <c r="F263" s="58"/>
      <c r="G263" s="59"/>
      <c r="H263" s="60"/>
      <c r="I263" s="60"/>
      <c r="J263" s="60"/>
      <c r="K263" s="60"/>
      <c r="L263" s="60"/>
      <c r="M263" s="24"/>
      <c r="N263" s="31"/>
      <c r="O263" s="32" t="s">
        <v>353</v>
      </c>
      <c r="P263" s="22"/>
      <c r="Q263" s="26">
        <f t="shared" si="22"/>
        <v>1033</v>
      </c>
      <c r="R263" s="26">
        <f t="shared" si="23"/>
        <v>0</v>
      </c>
      <c r="S263" s="26">
        <v>1033</v>
      </c>
      <c r="T263" s="58"/>
      <c r="U263" s="58"/>
      <c r="V263" s="58"/>
      <c r="W263" s="58"/>
      <c r="X263" s="58"/>
      <c r="Y263" s="58"/>
      <c r="Z263" s="58"/>
      <c r="AA263" s="58"/>
      <c r="AB263" s="75"/>
    </row>
    <row r="264" spans="1:28" ht="14.1" customHeight="1">
      <c r="A264" s="48" t="s">
        <v>352</v>
      </c>
      <c r="B264" s="26">
        <f t="shared" si="20"/>
        <v>0</v>
      </c>
      <c r="C264" s="26">
        <f t="shared" si="21"/>
        <v>0</v>
      </c>
      <c r="D264" s="26">
        <v>0</v>
      </c>
      <c r="E264" s="60"/>
      <c r="F264" s="58"/>
      <c r="G264" s="59"/>
      <c r="H264" s="60"/>
      <c r="I264" s="60"/>
      <c r="J264" s="60"/>
      <c r="K264" s="60"/>
      <c r="L264" s="60"/>
      <c r="M264" s="24"/>
      <c r="N264" s="31"/>
      <c r="O264" s="32" t="s">
        <v>354</v>
      </c>
      <c r="P264" s="22"/>
      <c r="Q264" s="26">
        <f t="shared" si="22"/>
        <v>1143.5</v>
      </c>
      <c r="R264" s="26">
        <f t="shared" si="23"/>
        <v>0</v>
      </c>
      <c r="S264" s="26">
        <v>1143.5</v>
      </c>
      <c r="T264" s="58"/>
      <c r="U264" s="58"/>
      <c r="V264" s="58"/>
      <c r="W264" s="58"/>
      <c r="X264" s="58"/>
      <c r="Y264" s="58"/>
      <c r="Z264" s="58"/>
      <c r="AA264" s="58"/>
      <c r="AB264" s="75"/>
    </row>
    <row r="265" spans="1:28" ht="14.1" customHeight="1">
      <c r="A265" s="48" t="s">
        <v>352</v>
      </c>
      <c r="B265" s="26">
        <f t="shared" ref="B265:B335" si="26">D265+C265</f>
        <v>0</v>
      </c>
      <c r="C265" s="26">
        <f t="shared" ref="C265:C339" si="27">E265+F265+G265+H265+M265+I265+J265</f>
        <v>0</v>
      </c>
      <c r="D265" s="26">
        <v>0</v>
      </c>
      <c r="E265" s="60"/>
      <c r="F265" s="58"/>
      <c r="G265" s="59"/>
      <c r="H265" s="60"/>
      <c r="I265" s="60"/>
      <c r="J265" s="60"/>
      <c r="K265" s="60"/>
      <c r="L265" s="60"/>
      <c r="M265" s="24"/>
      <c r="N265" s="31"/>
      <c r="O265" s="32" t="s">
        <v>355</v>
      </c>
      <c r="P265" s="22"/>
      <c r="Q265" s="26">
        <f t="shared" ref="Q265:Q338" si="28">S265+R265</f>
        <v>305</v>
      </c>
      <c r="R265" s="26">
        <f t="shared" si="23"/>
        <v>0</v>
      </c>
      <c r="S265" s="26">
        <v>305</v>
      </c>
      <c r="T265" s="58"/>
      <c r="U265" s="58"/>
      <c r="V265" s="58"/>
      <c r="W265" s="58"/>
      <c r="X265" s="58"/>
      <c r="Y265" s="58"/>
      <c r="Z265" s="58"/>
      <c r="AA265" s="58"/>
      <c r="AB265" s="75"/>
    </row>
    <row r="266" spans="1:28" ht="14.1" customHeight="1">
      <c r="A266" s="25" t="s">
        <v>356</v>
      </c>
      <c r="B266" s="26">
        <f t="shared" si="26"/>
        <v>2392</v>
      </c>
      <c r="C266" s="26">
        <f t="shared" si="27"/>
        <v>0</v>
      </c>
      <c r="D266" s="26">
        <v>2392</v>
      </c>
      <c r="E266" s="60"/>
      <c r="F266" s="58"/>
      <c r="G266" s="59"/>
      <c r="H266" s="60"/>
      <c r="I266" s="60"/>
      <c r="J266" s="60"/>
      <c r="K266" s="60"/>
      <c r="L266" s="60"/>
      <c r="M266" s="24"/>
      <c r="N266" s="31"/>
      <c r="O266" s="25" t="s">
        <v>357</v>
      </c>
      <c r="P266" s="22"/>
      <c r="Q266" s="26">
        <f t="shared" si="28"/>
        <v>227</v>
      </c>
      <c r="R266" s="26">
        <f t="shared" ref="R266:R340" si="29">T266+U266+V266+AB266+W266+X266+Y266+Z266+AA266</f>
        <v>0</v>
      </c>
      <c r="S266" s="26">
        <v>227</v>
      </c>
      <c r="T266" s="58"/>
      <c r="U266" s="58"/>
      <c r="V266" s="58"/>
      <c r="W266" s="58"/>
      <c r="X266" s="58"/>
      <c r="Y266" s="58"/>
      <c r="Z266" s="58"/>
      <c r="AA266" s="60"/>
      <c r="AB266" s="75"/>
    </row>
    <row r="267" spans="1:28" ht="14.1" customHeight="1">
      <c r="A267" s="25" t="s">
        <v>358</v>
      </c>
      <c r="B267" s="26">
        <f t="shared" si="26"/>
        <v>5890</v>
      </c>
      <c r="C267" s="26">
        <f t="shared" si="27"/>
        <v>0</v>
      </c>
      <c r="D267" s="26">
        <v>5890</v>
      </c>
      <c r="E267" s="60"/>
      <c r="F267" s="58"/>
      <c r="G267" s="59"/>
      <c r="H267" s="60"/>
      <c r="I267" s="60"/>
      <c r="J267" s="60"/>
      <c r="K267" s="60"/>
      <c r="L267" s="60"/>
      <c r="M267" s="24"/>
      <c r="N267" s="31"/>
      <c r="O267" s="25" t="s">
        <v>359</v>
      </c>
      <c r="P267" s="22"/>
      <c r="Q267" s="26">
        <f t="shared" si="28"/>
        <v>322</v>
      </c>
      <c r="R267" s="26">
        <f t="shared" si="29"/>
        <v>0</v>
      </c>
      <c r="S267" s="26">
        <v>322</v>
      </c>
      <c r="T267" s="60"/>
      <c r="U267" s="58"/>
      <c r="V267" s="59"/>
      <c r="W267" s="59"/>
      <c r="X267" s="59"/>
      <c r="Y267" s="59"/>
      <c r="Z267" s="60"/>
      <c r="AA267" s="58"/>
      <c r="AB267" s="75"/>
    </row>
    <row r="268" spans="1:28" ht="14.1" customHeight="1">
      <c r="A268" s="48" t="s">
        <v>358</v>
      </c>
      <c r="B268" s="26">
        <f t="shared" si="26"/>
        <v>0</v>
      </c>
      <c r="C268" s="26">
        <f t="shared" si="27"/>
        <v>0</v>
      </c>
      <c r="D268" s="26">
        <v>0</v>
      </c>
      <c r="E268" s="60"/>
      <c r="F268" s="58"/>
      <c r="G268" s="59"/>
      <c r="H268" s="60"/>
      <c r="I268" s="60"/>
      <c r="J268" s="60"/>
      <c r="K268" s="60"/>
      <c r="L268" s="60"/>
      <c r="M268" s="24"/>
      <c r="N268" s="31"/>
      <c r="O268" s="25" t="s">
        <v>361</v>
      </c>
      <c r="P268" s="22"/>
      <c r="Q268" s="26">
        <f t="shared" si="28"/>
        <v>3292</v>
      </c>
      <c r="R268" s="26">
        <f t="shared" si="29"/>
        <v>0</v>
      </c>
      <c r="S268" s="26">
        <v>3292</v>
      </c>
      <c r="T268" s="58"/>
      <c r="U268" s="58"/>
      <c r="V268" s="58"/>
      <c r="W268" s="58"/>
      <c r="X268" s="58"/>
      <c r="Y268" s="58"/>
      <c r="Z268" s="58"/>
      <c r="AA268" s="58"/>
      <c r="AB268" s="75"/>
    </row>
    <row r="269" spans="1:28" ht="13.5" customHeight="1">
      <c r="A269" s="48" t="s">
        <v>358</v>
      </c>
      <c r="B269" s="26">
        <f t="shared" si="26"/>
        <v>0</v>
      </c>
      <c r="C269" s="26">
        <f t="shared" si="27"/>
        <v>0</v>
      </c>
      <c r="D269" s="26">
        <v>0</v>
      </c>
      <c r="E269" s="60"/>
      <c r="F269" s="58"/>
      <c r="G269" s="59"/>
      <c r="H269" s="60"/>
      <c r="I269" s="60"/>
      <c r="J269" s="60"/>
      <c r="K269" s="60"/>
      <c r="L269" s="60"/>
      <c r="M269" s="24"/>
      <c r="N269" s="31"/>
      <c r="O269" s="25" t="s">
        <v>362</v>
      </c>
      <c r="P269" s="22" t="s">
        <v>24</v>
      </c>
      <c r="Q269" s="26">
        <f t="shared" si="28"/>
        <v>1962</v>
      </c>
      <c r="R269" s="26">
        <f t="shared" si="29"/>
        <v>0</v>
      </c>
      <c r="S269" s="26">
        <v>1962</v>
      </c>
      <c r="T269" s="58"/>
      <c r="U269" s="58"/>
      <c r="V269" s="58"/>
      <c r="W269" s="58"/>
      <c r="X269" s="58"/>
      <c r="Y269" s="58"/>
      <c r="Z269" s="58"/>
      <c r="AA269" s="58"/>
      <c r="AB269" s="75"/>
    </row>
    <row r="270" spans="1:28" ht="14.1" customHeight="1">
      <c r="A270" s="48" t="s">
        <v>358</v>
      </c>
      <c r="B270" s="26">
        <f t="shared" si="26"/>
        <v>0</v>
      </c>
      <c r="C270" s="26">
        <f t="shared" si="27"/>
        <v>0</v>
      </c>
      <c r="D270" s="26">
        <v>0</v>
      </c>
      <c r="E270" s="60"/>
      <c r="F270" s="58"/>
      <c r="G270" s="59"/>
      <c r="H270" s="60"/>
      <c r="I270" s="60"/>
      <c r="J270" s="60"/>
      <c r="K270" s="60"/>
      <c r="L270" s="60"/>
      <c r="M270" s="24"/>
      <c r="N270" s="31"/>
      <c r="O270" s="25" t="s">
        <v>360</v>
      </c>
      <c r="P270" s="22"/>
      <c r="Q270" s="26">
        <f t="shared" si="28"/>
        <v>90</v>
      </c>
      <c r="R270" s="26">
        <f t="shared" si="29"/>
        <v>0</v>
      </c>
      <c r="S270" s="26">
        <v>90</v>
      </c>
      <c r="T270" s="58"/>
      <c r="U270" s="58"/>
      <c r="V270" s="58"/>
      <c r="W270" s="58"/>
      <c r="X270" s="58"/>
      <c r="Y270" s="58"/>
      <c r="Z270" s="58"/>
      <c r="AA270" s="58"/>
      <c r="AB270" s="75"/>
    </row>
    <row r="271" spans="1:28" ht="14.1" customHeight="1">
      <c r="A271" s="25" t="s">
        <v>363</v>
      </c>
      <c r="B271" s="26">
        <f t="shared" si="26"/>
        <v>0</v>
      </c>
      <c r="C271" s="26">
        <f t="shared" si="27"/>
        <v>0</v>
      </c>
      <c r="D271" s="26">
        <v>0</v>
      </c>
      <c r="E271" s="60"/>
      <c r="F271" s="58"/>
      <c r="G271" s="59"/>
      <c r="H271" s="60"/>
      <c r="I271" s="60"/>
      <c r="J271" s="60"/>
      <c r="K271" s="60"/>
      <c r="L271" s="60"/>
      <c r="M271" s="24"/>
      <c r="N271" s="31"/>
      <c r="O271" s="25" t="s">
        <v>364</v>
      </c>
      <c r="P271" s="22"/>
      <c r="Q271" s="26">
        <f t="shared" si="28"/>
        <v>765</v>
      </c>
      <c r="R271" s="26">
        <f t="shared" si="29"/>
        <v>0</v>
      </c>
      <c r="S271" s="26">
        <v>765</v>
      </c>
      <c r="T271" s="58"/>
      <c r="U271" s="58"/>
      <c r="V271" s="58"/>
      <c r="W271" s="58"/>
      <c r="X271" s="58"/>
      <c r="Y271" s="58"/>
      <c r="Z271" s="58"/>
      <c r="AA271" s="58"/>
      <c r="AB271" s="75"/>
    </row>
    <row r="272" spans="1:28" ht="14.1" customHeight="1">
      <c r="A272" s="25" t="s">
        <v>365</v>
      </c>
      <c r="B272" s="26">
        <f t="shared" si="26"/>
        <v>88</v>
      </c>
      <c r="C272" s="26">
        <f t="shared" si="27"/>
        <v>0</v>
      </c>
      <c r="D272" s="26">
        <v>88</v>
      </c>
      <c r="E272" s="60"/>
      <c r="F272" s="58"/>
      <c r="G272" s="59"/>
      <c r="H272" s="60"/>
      <c r="I272" s="60"/>
      <c r="J272" s="60"/>
      <c r="K272" s="60"/>
      <c r="L272" s="60"/>
      <c r="M272" s="24"/>
      <c r="N272" s="31"/>
      <c r="O272" s="25"/>
      <c r="P272" s="22"/>
      <c r="Q272" s="26">
        <f t="shared" si="28"/>
        <v>0</v>
      </c>
      <c r="R272" s="26">
        <f t="shared" si="29"/>
        <v>0</v>
      </c>
      <c r="S272" s="26">
        <v>0</v>
      </c>
      <c r="T272" s="58"/>
      <c r="U272" s="58"/>
      <c r="V272" s="58"/>
      <c r="W272" s="58"/>
      <c r="X272" s="58"/>
      <c r="Y272" s="58"/>
      <c r="Z272" s="58"/>
      <c r="AA272" s="58"/>
      <c r="AB272" s="75"/>
    </row>
    <row r="273" spans="1:28" ht="14.1" customHeight="1">
      <c r="A273" s="25" t="s">
        <v>366</v>
      </c>
      <c r="B273" s="26">
        <f t="shared" si="26"/>
        <v>1885</v>
      </c>
      <c r="C273" s="26">
        <f t="shared" si="27"/>
        <v>0</v>
      </c>
      <c r="D273" s="26">
        <v>1885</v>
      </c>
      <c r="E273" s="60"/>
      <c r="F273" s="58"/>
      <c r="G273" s="59"/>
      <c r="H273" s="60"/>
      <c r="I273" s="60"/>
      <c r="J273" s="60"/>
      <c r="K273" s="60"/>
      <c r="L273" s="60"/>
      <c r="M273" s="24"/>
      <c r="N273" s="31"/>
      <c r="O273" s="32" t="s">
        <v>367</v>
      </c>
      <c r="P273" s="22" t="s">
        <v>24</v>
      </c>
      <c r="Q273" s="26">
        <f t="shared" si="28"/>
        <v>1144</v>
      </c>
      <c r="R273" s="26">
        <f t="shared" si="29"/>
        <v>0</v>
      </c>
      <c r="S273" s="26">
        <v>1144</v>
      </c>
      <c r="T273" s="58"/>
      <c r="U273" s="58"/>
      <c r="V273" s="58"/>
      <c r="W273" s="58"/>
      <c r="X273" s="58"/>
      <c r="Y273" s="58"/>
      <c r="Z273" s="58"/>
      <c r="AA273" s="58"/>
      <c r="AB273" s="75"/>
    </row>
    <row r="274" spans="1:28" ht="14.1" customHeight="1">
      <c r="A274" s="32" t="s">
        <v>368</v>
      </c>
      <c r="B274" s="26">
        <f t="shared" si="26"/>
        <v>5816</v>
      </c>
      <c r="C274" s="26">
        <f t="shared" si="27"/>
        <v>0</v>
      </c>
      <c r="D274" s="26">
        <v>5816</v>
      </c>
      <c r="E274" s="60"/>
      <c r="F274" s="58"/>
      <c r="G274" s="59"/>
      <c r="H274" s="60"/>
      <c r="I274" s="60"/>
      <c r="J274" s="60"/>
      <c r="K274" s="60"/>
      <c r="L274" s="60"/>
      <c r="M274" s="24"/>
      <c r="N274" s="31"/>
      <c r="O274" s="32" t="s">
        <v>369</v>
      </c>
      <c r="P274" s="22"/>
      <c r="Q274" s="26">
        <f t="shared" si="28"/>
        <v>705</v>
      </c>
      <c r="R274" s="26">
        <f t="shared" si="29"/>
        <v>229</v>
      </c>
      <c r="S274" s="26">
        <v>476</v>
      </c>
      <c r="T274" s="58">
        <v>26</v>
      </c>
      <c r="U274" s="58">
        <v>52</v>
      </c>
      <c r="V274" s="58">
        <v>50</v>
      </c>
      <c r="W274" s="58">
        <v>48</v>
      </c>
      <c r="X274" s="58">
        <v>53</v>
      </c>
      <c r="Y274" s="58"/>
      <c r="Z274" s="58"/>
      <c r="AA274" s="58"/>
      <c r="AB274" s="75"/>
    </row>
    <row r="275" spans="1:28" ht="14.1" customHeight="1">
      <c r="A275" s="48" t="s">
        <v>368</v>
      </c>
      <c r="B275" s="26"/>
      <c r="C275" s="26"/>
      <c r="D275" s="26"/>
      <c r="E275" s="60"/>
      <c r="F275" s="58"/>
      <c r="G275" s="59"/>
      <c r="H275" s="60"/>
      <c r="I275" s="60"/>
      <c r="J275" s="60"/>
      <c r="K275" s="60"/>
      <c r="L275" s="60"/>
      <c r="M275" s="24"/>
      <c r="N275" s="31"/>
      <c r="O275" s="32" t="s">
        <v>1004</v>
      </c>
      <c r="P275" s="22"/>
      <c r="Q275" s="26">
        <f t="shared" si="28"/>
        <v>78</v>
      </c>
      <c r="R275" s="26">
        <f t="shared" si="29"/>
        <v>78</v>
      </c>
      <c r="S275" s="26"/>
      <c r="T275" s="58">
        <v>26</v>
      </c>
      <c r="U275" s="58">
        <v>52</v>
      </c>
      <c r="V275" s="58"/>
      <c r="W275" s="58"/>
      <c r="X275" s="58"/>
      <c r="Y275" s="58"/>
      <c r="Z275" s="58"/>
      <c r="AA275" s="58"/>
      <c r="AB275" s="75"/>
    </row>
    <row r="276" spans="1:28" ht="14.1" customHeight="1">
      <c r="A276" s="48" t="s">
        <v>368</v>
      </c>
      <c r="B276" s="26">
        <f t="shared" si="26"/>
        <v>0</v>
      </c>
      <c r="C276" s="26">
        <f t="shared" si="27"/>
        <v>0</v>
      </c>
      <c r="D276" s="26">
        <v>0</v>
      </c>
      <c r="E276" s="60"/>
      <c r="F276" s="58"/>
      <c r="G276" s="59"/>
      <c r="H276" s="60"/>
      <c r="I276" s="60"/>
      <c r="J276" s="60"/>
      <c r="K276" s="60"/>
      <c r="L276" s="60"/>
      <c r="M276" s="24"/>
      <c r="N276" s="31"/>
      <c r="O276" s="32" t="s">
        <v>370</v>
      </c>
      <c r="P276" s="22" t="s">
        <v>24</v>
      </c>
      <c r="Q276" s="26">
        <f t="shared" si="28"/>
        <v>613</v>
      </c>
      <c r="R276" s="26">
        <f t="shared" si="29"/>
        <v>0</v>
      </c>
      <c r="S276" s="26">
        <v>613</v>
      </c>
      <c r="T276" s="58"/>
      <c r="U276" s="58"/>
      <c r="V276" s="58"/>
      <c r="W276" s="58"/>
      <c r="X276" s="58"/>
      <c r="Y276" s="58"/>
      <c r="Z276" s="58"/>
      <c r="AA276" s="58"/>
      <c r="AB276" s="75"/>
    </row>
    <row r="277" spans="1:28" ht="14.1" customHeight="1">
      <c r="A277" s="25" t="s">
        <v>371</v>
      </c>
      <c r="B277" s="26">
        <f t="shared" si="26"/>
        <v>1844</v>
      </c>
      <c r="C277" s="26">
        <f t="shared" si="27"/>
        <v>0</v>
      </c>
      <c r="D277" s="26">
        <v>1844</v>
      </c>
      <c r="E277" s="60"/>
      <c r="F277" s="58"/>
      <c r="G277" s="59"/>
      <c r="H277" s="60"/>
      <c r="I277" s="60"/>
      <c r="J277" s="60"/>
      <c r="K277" s="60"/>
      <c r="L277" s="60"/>
      <c r="M277" s="24"/>
      <c r="N277" s="31"/>
      <c r="O277" s="32" t="s">
        <v>372</v>
      </c>
      <c r="P277" s="22"/>
      <c r="Q277" s="26">
        <f t="shared" si="28"/>
        <v>715</v>
      </c>
      <c r="R277" s="26">
        <f t="shared" si="29"/>
        <v>0</v>
      </c>
      <c r="S277" s="26">
        <v>715</v>
      </c>
      <c r="T277" s="58"/>
      <c r="U277" s="58"/>
      <c r="V277" s="58"/>
      <c r="W277" s="58"/>
      <c r="X277" s="58"/>
      <c r="Y277" s="58"/>
      <c r="Z277" s="58"/>
      <c r="AA277" s="58"/>
      <c r="AB277" s="75"/>
    </row>
    <row r="278" spans="1:28" ht="14.1" customHeight="1">
      <c r="A278" s="48" t="s">
        <v>371</v>
      </c>
      <c r="B278" s="26">
        <f t="shared" si="26"/>
        <v>0</v>
      </c>
      <c r="C278" s="26">
        <f t="shared" si="27"/>
        <v>0</v>
      </c>
      <c r="D278" s="26">
        <v>0</v>
      </c>
      <c r="E278" s="60"/>
      <c r="F278" s="58"/>
      <c r="G278" s="59"/>
      <c r="H278" s="60"/>
      <c r="I278" s="60"/>
      <c r="J278" s="60"/>
      <c r="K278" s="60"/>
      <c r="L278" s="60"/>
      <c r="M278" s="24"/>
      <c r="N278" s="31"/>
      <c r="O278" s="25" t="s">
        <v>373</v>
      </c>
      <c r="P278" s="22"/>
      <c r="Q278" s="26">
        <f t="shared" si="28"/>
        <v>115</v>
      </c>
      <c r="R278" s="26">
        <f t="shared" si="29"/>
        <v>0</v>
      </c>
      <c r="S278" s="26">
        <v>115</v>
      </c>
      <c r="T278" s="58"/>
      <c r="U278" s="58"/>
      <c r="V278" s="58"/>
      <c r="W278" s="58"/>
      <c r="X278" s="58"/>
      <c r="Y278" s="58"/>
      <c r="Z278" s="58"/>
      <c r="AA278" s="58"/>
      <c r="AB278" s="75"/>
    </row>
    <row r="279" spans="1:28" ht="14.1" customHeight="1">
      <c r="A279" s="48" t="s">
        <v>374</v>
      </c>
      <c r="B279" s="26">
        <f t="shared" si="26"/>
        <v>0</v>
      </c>
      <c r="C279" s="26">
        <f t="shared" si="27"/>
        <v>0</v>
      </c>
      <c r="D279" s="26"/>
      <c r="E279" s="57"/>
      <c r="F279" s="58"/>
      <c r="G279" s="59"/>
      <c r="H279" s="60"/>
      <c r="I279" s="60"/>
      <c r="J279" s="60"/>
      <c r="K279" s="60"/>
      <c r="L279" s="60"/>
      <c r="M279" s="24"/>
      <c r="N279" s="124"/>
      <c r="O279" s="25" t="s">
        <v>376</v>
      </c>
      <c r="P279" s="22" t="s">
        <v>24</v>
      </c>
      <c r="Q279" s="26">
        <f t="shared" si="28"/>
        <v>1761</v>
      </c>
      <c r="R279" s="213">
        <f t="shared" si="29"/>
        <v>494</v>
      </c>
      <c r="S279" s="26">
        <v>1267</v>
      </c>
      <c r="T279" s="59"/>
      <c r="U279" s="58">
        <v>52</v>
      </c>
      <c r="V279" s="58">
        <v>50</v>
      </c>
      <c r="W279" s="58">
        <v>31</v>
      </c>
      <c r="X279" s="58">
        <v>64</v>
      </c>
      <c r="Y279" s="58"/>
      <c r="Z279" s="58"/>
      <c r="AA279" s="58"/>
      <c r="AB279" s="75">
        <v>297</v>
      </c>
    </row>
    <row r="280" spans="1:28" ht="14.1" customHeight="1">
      <c r="A280" s="48" t="s">
        <v>374</v>
      </c>
      <c r="B280" s="26">
        <f t="shared" si="26"/>
        <v>0</v>
      </c>
      <c r="C280" s="26">
        <f t="shared" si="27"/>
        <v>0</v>
      </c>
      <c r="D280" s="26"/>
      <c r="E280" s="57"/>
      <c r="F280" s="58"/>
      <c r="G280" s="59"/>
      <c r="H280" s="60"/>
      <c r="I280" s="60"/>
      <c r="J280" s="60"/>
      <c r="K280" s="60"/>
      <c r="L280" s="60"/>
      <c r="M280" s="24"/>
      <c r="N280" s="124"/>
      <c r="O280" s="25" t="s">
        <v>908</v>
      </c>
      <c r="P280" s="22"/>
      <c r="Q280" s="26">
        <f t="shared" si="28"/>
        <v>322</v>
      </c>
      <c r="R280" s="26">
        <f t="shared" si="29"/>
        <v>197</v>
      </c>
      <c r="S280" s="26">
        <v>125</v>
      </c>
      <c r="T280" s="59"/>
      <c r="U280" s="58">
        <v>52</v>
      </c>
      <c r="V280" s="58">
        <v>50</v>
      </c>
      <c r="W280" s="58">
        <v>31</v>
      </c>
      <c r="X280" s="58">
        <v>64</v>
      </c>
      <c r="Y280" s="58"/>
      <c r="Z280" s="58"/>
      <c r="AA280" s="58"/>
      <c r="AB280" s="75"/>
    </row>
    <row r="281" spans="1:28" ht="14.1" customHeight="1">
      <c r="A281" s="25" t="s">
        <v>374</v>
      </c>
      <c r="B281" s="213">
        <f t="shared" si="26"/>
        <v>5110</v>
      </c>
      <c r="C281" s="26">
        <f t="shared" si="27"/>
        <v>197</v>
      </c>
      <c r="D281" s="26">
        <v>4913</v>
      </c>
      <c r="E281" s="57"/>
      <c r="F281" s="252">
        <v>52</v>
      </c>
      <c r="G281" s="252">
        <v>50</v>
      </c>
      <c r="H281" s="251">
        <v>31</v>
      </c>
      <c r="I281" s="251">
        <v>64</v>
      </c>
      <c r="J281" s="60"/>
      <c r="K281" s="60"/>
      <c r="L281" s="60"/>
      <c r="M281" s="24"/>
      <c r="N281" s="124" t="s">
        <v>20</v>
      </c>
      <c r="O281" s="25" t="s">
        <v>375</v>
      </c>
      <c r="P281" s="22" t="s">
        <v>24</v>
      </c>
      <c r="Q281" s="26">
        <f t="shared" si="28"/>
        <v>2282</v>
      </c>
      <c r="R281" s="26">
        <f t="shared" si="29"/>
        <v>0</v>
      </c>
      <c r="S281" s="26">
        <v>2282</v>
      </c>
      <c r="T281" s="59"/>
      <c r="U281" s="58"/>
      <c r="V281" s="58"/>
      <c r="W281" s="58"/>
      <c r="X281" s="58"/>
      <c r="Y281" s="58"/>
      <c r="Z281" s="58"/>
      <c r="AA281" s="58"/>
      <c r="AB281" s="75"/>
    </row>
    <row r="282" spans="1:28" ht="14.1" customHeight="1">
      <c r="A282" s="48" t="s">
        <v>374</v>
      </c>
      <c r="B282" s="26">
        <f t="shared" si="26"/>
        <v>0</v>
      </c>
      <c r="C282" s="26">
        <f t="shared" si="27"/>
        <v>0</v>
      </c>
      <c r="D282" s="26">
        <v>0</v>
      </c>
      <c r="E282" s="60"/>
      <c r="F282" s="58"/>
      <c r="G282" s="59"/>
      <c r="H282" s="60"/>
      <c r="I282" s="60"/>
      <c r="J282" s="60"/>
      <c r="K282" s="60"/>
      <c r="L282" s="60"/>
      <c r="M282" s="24"/>
      <c r="N282" s="31" t="s">
        <v>20</v>
      </c>
      <c r="O282" s="25" t="s">
        <v>378</v>
      </c>
      <c r="P282" s="22" t="s">
        <v>24</v>
      </c>
      <c r="Q282" s="26">
        <f t="shared" si="28"/>
        <v>551</v>
      </c>
      <c r="R282" s="26">
        <f t="shared" si="29"/>
        <v>0</v>
      </c>
      <c r="S282" s="26">
        <v>551</v>
      </c>
      <c r="T282" s="58"/>
      <c r="U282" s="58"/>
      <c r="V282" s="58"/>
      <c r="W282" s="58"/>
      <c r="X282" s="58"/>
      <c r="Y282" s="58"/>
      <c r="Z282" s="58"/>
      <c r="AA282" s="58"/>
      <c r="AB282" s="75"/>
    </row>
    <row r="283" spans="1:28" ht="14.1" customHeight="1">
      <c r="A283" s="48" t="s">
        <v>374</v>
      </c>
      <c r="B283" s="26">
        <f t="shared" si="26"/>
        <v>0</v>
      </c>
      <c r="C283" s="26">
        <f t="shared" si="27"/>
        <v>0</v>
      </c>
      <c r="D283" s="26">
        <v>0</v>
      </c>
      <c r="E283" s="60"/>
      <c r="F283" s="58"/>
      <c r="G283" s="59"/>
      <c r="H283" s="60"/>
      <c r="I283" s="60"/>
      <c r="J283" s="60"/>
      <c r="K283" s="60"/>
      <c r="L283" s="60"/>
      <c r="M283" s="24"/>
      <c r="N283" s="31" t="s">
        <v>20</v>
      </c>
      <c r="O283" s="25" t="s">
        <v>377</v>
      </c>
      <c r="P283" s="22" t="s">
        <v>24</v>
      </c>
      <c r="Q283" s="26">
        <f t="shared" si="28"/>
        <v>240</v>
      </c>
      <c r="R283" s="26">
        <f t="shared" si="29"/>
        <v>0</v>
      </c>
      <c r="S283" s="26">
        <v>240</v>
      </c>
      <c r="T283" s="58"/>
      <c r="U283" s="58"/>
      <c r="V283" s="58"/>
      <c r="W283" s="58"/>
      <c r="X283" s="58"/>
      <c r="Y283" s="58"/>
      <c r="Z283" s="58"/>
      <c r="AA283" s="58"/>
      <c r="AB283" s="75"/>
    </row>
    <row r="284" spans="1:28" ht="14.1" customHeight="1">
      <c r="A284" s="48" t="s">
        <v>374</v>
      </c>
      <c r="B284" s="26">
        <f t="shared" si="26"/>
        <v>0</v>
      </c>
      <c r="C284" s="26">
        <f t="shared" si="27"/>
        <v>0</v>
      </c>
      <c r="D284" s="26">
        <v>0</v>
      </c>
      <c r="E284" s="60"/>
      <c r="F284" s="58"/>
      <c r="G284" s="59"/>
      <c r="H284" s="60"/>
      <c r="I284" s="60"/>
      <c r="J284" s="60"/>
      <c r="K284" s="60"/>
      <c r="L284" s="60"/>
      <c r="M284" s="24"/>
      <c r="N284" s="31"/>
      <c r="O284" s="25" t="s">
        <v>379</v>
      </c>
      <c r="P284" s="22" t="s">
        <v>24</v>
      </c>
      <c r="Q284" s="26">
        <f t="shared" si="28"/>
        <v>110</v>
      </c>
      <c r="R284" s="26">
        <f t="shared" si="29"/>
        <v>0</v>
      </c>
      <c r="S284" s="26">
        <v>110</v>
      </c>
      <c r="T284" s="58"/>
      <c r="U284" s="58"/>
      <c r="V284" s="58"/>
      <c r="W284" s="58"/>
      <c r="X284" s="58"/>
      <c r="Y284" s="58"/>
      <c r="Z284" s="58"/>
      <c r="AA284" s="58"/>
      <c r="AB284" s="75"/>
    </row>
    <row r="285" spans="1:28" ht="14.1" customHeight="1">
      <c r="A285" s="25" t="s">
        <v>380</v>
      </c>
      <c r="B285" s="213">
        <f t="shared" si="26"/>
        <v>9046</v>
      </c>
      <c r="C285" s="213">
        <f t="shared" si="27"/>
        <v>494</v>
      </c>
      <c r="D285" s="26">
        <v>8552</v>
      </c>
      <c r="E285" s="131"/>
      <c r="F285" s="253">
        <v>52</v>
      </c>
      <c r="G285" s="253">
        <v>50</v>
      </c>
      <c r="H285" s="253">
        <v>31</v>
      </c>
      <c r="I285" s="253">
        <v>64</v>
      </c>
      <c r="J285" s="131"/>
      <c r="K285" s="131"/>
      <c r="L285" s="60"/>
      <c r="M285" s="24">
        <v>297</v>
      </c>
      <c r="N285" s="31" t="s">
        <v>20</v>
      </c>
      <c r="O285" s="25" t="s">
        <v>382</v>
      </c>
      <c r="P285" s="22" t="s">
        <v>24</v>
      </c>
      <c r="Q285" s="26">
        <f t="shared" si="28"/>
        <v>1724</v>
      </c>
      <c r="R285" s="26">
        <f t="shared" si="29"/>
        <v>0</v>
      </c>
      <c r="S285" s="26">
        <v>1724</v>
      </c>
      <c r="T285" s="58"/>
      <c r="U285" s="58"/>
      <c r="V285" s="58"/>
      <c r="W285" s="58"/>
      <c r="X285" s="58"/>
      <c r="Y285" s="58"/>
      <c r="Z285" s="58"/>
      <c r="AA285" s="58"/>
      <c r="AB285" s="75"/>
    </row>
    <row r="286" spans="1:28" ht="14.1" customHeight="1">
      <c r="A286" s="48" t="s">
        <v>380</v>
      </c>
      <c r="B286" s="26" t="e">
        <f t="shared" si="26"/>
        <v>#REF!</v>
      </c>
      <c r="C286" s="26" t="e">
        <f>E286+F286+G286+H286+#REF!+I286+J286</f>
        <v>#REF!</v>
      </c>
      <c r="D286" s="26">
        <v>0</v>
      </c>
      <c r="E286" s="60"/>
      <c r="F286" s="58"/>
      <c r="G286" s="59"/>
      <c r="H286" s="60"/>
      <c r="I286" s="60"/>
      <c r="J286" s="60"/>
      <c r="K286" s="60"/>
      <c r="L286" s="131"/>
      <c r="M286" s="31"/>
      <c r="N286" s="33" t="s">
        <v>20</v>
      </c>
      <c r="O286" s="25" t="s">
        <v>381</v>
      </c>
      <c r="P286" s="22" t="s">
        <v>24</v>
      </c>
      <c r="Q286" s="26">
        <f t="shared" si="28"/>
        <v>2220</v>
      </c>
      <c r="R286" s="26">
        <f t="shared" si="29"/>
        <v>0</v>
      </c>
      <c r="S286" s="26">
        <v>2220</v>
      </c>
      <c r="T286" s="59"/>
      <c r="U286" s="58"/>
      <c r="V286" s="58"/>
      <c r="W286" s="58"/>
      <c r="X286" s="58"/>
      <c r="Y286" s="58"/>
      <c r="Z286" s="58"/>
      <c r="AA286" s="58"/>
      <c r="AB286" s="75"/>
    </row>
    <row r="287" spans="1:28" ht="14.1" customHeight="1">
      <c r="A287" s="48" t="s">
        <v>380</v>
      </c>
      <c r="B287" s="26">
        <f t="shared" si="26"/>
        <v>0</v>
      </c>
      <c r="C287" s="26">
        <f t="shared" si="27"/>
        <v>0</v>
      </c>
      <c r="D287" s="26">
        <v>0</v>
      </c>
      <c r="E287" s="60"/>
      <c r="F287" s="58"/>
      <c r="G287" s="59"/>
      <c r="H287" s="60"/>
      <c r="I287" s="60"/>
      <c r="J287" s="60"/>
      <c r="K287" s="60"/>
      <c r="L287" s="60"/>
      <c r="M287" s="24"/>
      <c r="N287" s="31" t="s">
        <v>20</v>
      </c>
      <c r="O287" s="25" t="s">
        <v>383</v>
      </c>
      <c r="P287" s="22" t="s">
        <v>24</v>
      </c>
      <c r="Q287" s="26">
        <f t="shared" si="28"/>
        <v>1574</v>
      </c>
      <c r="R287" s="26">
        <f t="shared" si="29"/>
        <v>0</v>
      </c>
      <c r="S287" s="26">
        <v>1574</v>
      </c>
      <c r="T287" s="58"/>
      <c r="U287" s="58"/>
      <c r="V287" s="58"/>
      <c r="W287" s="58"/>
      <c r="X287" s="58"/>
      <c r="Y287" s="58"/>
      <c r="Z287" s="58"/>
      <c r="AA287" s="58"/>
      <c r="AB287" s="75"/>
    </row>
    <row r="288" spans="1:28" ht="14.1" customHeight="1">
      <c r="A288" s="48" t="s">
        <v>380</v>
      </c>
      <c r="B288" s="26">
        <f t="shared" si="26"/>
        <v>0</v>
      </c>
      <c r="C288" s="26">
        <f t="shared" si="27"/>
        <v>0</v>
      </c>
      <c r="D288" s="26">
        <v>0</v>
      </c>
      <c r="E288" s="60"/>
      <c r="F288" s="58"/>
      <c r="G288" s="59"/>
      <c r="H288" s="60"/>
      <c r="I288" s="60"/>
      <c r="J288" s="60"/>
      <c r="K288" s="60"/>
      <c r="L288" s="131"/>
      <c r="M288" s="24"/>
      <c r="N288" s="31" t="s">
        <v>20</v>
      </c>
      <c r="O288" s="25" t="s">
        <v>385</v>
      </c>
      <c r="P288" s="22" t="s">
        <v>24</v>
      </c>
      <c r="Q288" s="26">
        <f t="shared" si="28"/>
        <v>158</v>
      </c>
      <c r="R288" s="26">
        <f t="shared" si="29"/>
        <v>0</v>
      </c>
      <c r="S288" s="26">
        <v>158</v>
      </c>
      <c r="T288" s="131"/>
      <c r="U288" s="131"/>
      <c r="V288" s="131"/>
      <c r="W288" s="131"/>
      <c r="X288" s="131"/>
      <c r="Y288" s="131"/>
      <c r="Z288" s="131"/>
      <c r="AA288" s="131"/>
      <c r="AB288" s="75"/>
    </row>
    <row r="289" spans="1:28" ht="14.1" customHeight="1">
      <c r="A289" s="48" t="s">
        <v>380</v>
      </c>
      <c r="B289" s="26">
        <f t="shared" si="26"/>
        <v>0</v>
      </c>
      <c r="C289" s="26">
        <f t="shared" si="27"/>
        <v>0</v>
      </c>
      <c r="D289" s="26">
        <v>0</v>
      </c>
      <c r="E289" s="60"/>
      <c r="F289" s="58"/>
      <c r="G289" s="59"/>
      <c r="H289" s="60"/>
      <c r="I289" s="60"/>
      <c r="J289" s="60"/>
      <c r="K289" s="60"/>
      <c r="L289" s="60"/>
      <c r="M289" s="24"/>
      <c r="N289" s="31" t="s">
        <v>20</v>
      </c>
      <c r="O289" s="25" t="s">
        <v>384</v>
      </c>
      <c r="P289" s="22" t="s">
        <v>24</v>
      </c>
      <c r="Q289" s="26">
        <f t="shared" si="28"/>
        <v>132</v>
      </c>
      <c r="R289" s="26">
        <f t="shared" si="29"/>
        <v>0</v>
      </c>
      <c r="S289" s="26">
        <v>132</v>
      </c>
      <c r="T289" s="58"/>
      <c r="U289" s="58"/>
      <c r="V289" s="58"/>
      <c r="W289" s="58"/>
      <c r="X289" s="58"/>
      <c r="Y289" s="58"/>
      <c r="Z289" s="58"/>
      <c r="AA289" s="131"/>
      <c r="AB289" s="75"/>
    </row>
    <row r="290" spans="1:28" ht="14.1" customHeight="1">
      <c r="A290" s="25" t="s">
        <v>386</v>
      </c>
      <c r="B290" s="26">
        <f t="shared" si="26"/>
        <v>2238</v>
      </c>
      <c r="C290" s="26">
        <f t="shared" si="27"/>
        <v>64</v>
      </c>
      <c r="D290" s="26">
        <v>2174</v>
      </c>
      <c r="E290" s="131"/>
      <c r="F290" s="131"/>
      <c r="G290" s="131"/>
      <c r="H290" s="131"/>
      <c r="I290" s="131">
        <v>64</v>
      </c>
      <c r="J290" s="131"/>
      <c r="K290" s="131"/>
      <c r="L290" s="60"/>
      <c r="M290" s="108"/>
      <c r="N290" s="31"/>
      <c r="O290" s="25" t="s">
        <v>387</v>
      </c>
      <c r="P290" s="22"/>
      <c r="Q290" s="26">
        <f t="shared" si="28"/>
        <v>391</v>
      </c>
      <c r="R290" s="26">
        <f t="shared" si="29"/>
        <v>0</v>
      </c>
      <c r="S290" s="26">
        <v>391</v>
      </c>
      <c r="T290" s="131"/>
      <c r="U290" s="131"/>
      <c r="V290" s="131"/>
      <c r="W290" s="131"/>
      <c r="X290" s="131"/>
      <c r="Y290" s="131"/>
      <c r="Z290" s="131"/>
      <c r="AA290" s="58"/>
      <c r="AB290" s="139"/>
    </row>
    <row r="291" spans="1:28" ht="14.1" customHeight="1">
      <c r="A291" s="48" t="s">
        <v>386</v>
      </c>
      <c r="B291" s="26"/>
      <c r="C291" s="26"/>
      <c r="D291" s="26"/>
      <c r="E291" s="131"/>
      <c r="F291" s="131"/>
      <c r="G291" s="131"/>
      <c r="H291" s="131"/>
      <c r="I291" s="131"/>
      <c r="J291" s="131"/>
      <c r="K291" s="131"/>
      <c r="L291" s="60"/>
      <c r="M291" s="108"/>
      <c r="N291" s="31"/>
      <c r="O291" s="25" t="s">
        <v>1019</v>
      </c>
      <c r="P291" s="22"/>
      <c r="Q291" s="26">
        <f t="shared" si="28"/>
        <v>64</v>
      </c>
      <c r="R291" s="26">
        <f t="shared" si="29"/>
        <v>64</v>
      </c>
      <c r="S291" s="26"/>
      <c r="T291" s="131"/>
      <c r="U291" s="131"/>
      <c r="V291" s="131"/>
      <c r="W291" s="131"/>
      <c r="X291" s="131">
        <v>64</v>
      </c>
      <c r="Y291" s="131"/>
      <c r="Z291" s="131"/>
      <c r="AA291" s="58"/>
      <c r="AB291" s="139"/>
    </row>
    <row r="292" spans="1:28" ht="14.1" customHeight="1">
      <c r="A292" s="25" t="s">
        <v>388</v>
      </c>
      <c r="B292" s="26">
        <f t="shared" si="26"/>
        <v>356</v>
      </c>
      <c r="C292" s="26">
        <f t="shared" si="27"/>
        <v>0</v>
      </c>
      <c r="D292" s="26">
        <v>356</v>
      </c>
      <c r="E292" s="60"/>
      <c r="F292" s="58"/>
      <c r="G292" s="59"/>
      <c r="H292" s="60"/>
      <c r="I292" s="60"/>
      <c r="J292" s="60"/>
      <c r="K292" s="60"/>
      <c r="L292" s="60"/>
      <c r="M292" s="24"/>
      <c r="N292" s="31"/>
      <c r="O292" s="25" t="s">
        <v>389</v>
      </c>
      <c r="P292" s="22" t="s">
        <v>24</v>
      </c>
      <c r="Q292" s="26">
        <f t="shared" si="28"/>
        <v>1573</v>
      </c>
      <c r="R292" s="26">
        <f t="shared" si="29"/>
        <v>0</v>
      </c>
      <c r="S292" s="26">
        <v>1573</v>
      </c>
      <c r="T292" s="58"/>
      <c r="U292" s="58"/>
      <c r="V292" s="58"/>
      <c r="W292" s="58"/>
      <c r="X292" s="58"/>
      <c r="Y292" s="58"/>
      <c r="Z292" s="58"/>
      <c r="AA292" s="58"/>
      <c r="AB292" s="75"/>
    </row>
    <row r="293" spans="1:28" ht="14.1" customHeight="1">
      <c r="A293" s="25" t="s">
        <v>390</v>
      </c>
      <c r="B293" s="26">
        <f t="shared" si="26"/>
        <v>189</v>
      </c>
      <c r="C293" s="26">
        <f t="shared" si="27"/>
        <v>0</v>
      </c>
      <c r="D293" s="26">
        <v>189</v>
      </c>
      <c r="E293" s="60"/>
      <c r="F293" s="58"/>
      <c r="G293" s="59"/>
      <c r="H293" s="60"/>
      <c r="I293" s="60"/>
      <c r="J293" s="60"/>
      <c r="K293" s="60"/>
      <c r="L293" s="60"/>
      <c r="M293" s="24"/>
      <c r="N293" s="31"/>
      <c r="O293" s="25" t="s">
        <v>391</v>
      </c>
      <c r="P293" s="22"/>
      <c r="Q293" s="26">
        <f t="shared" si="28"/>
        <v>60</v>
      </c>
      <c r="R293" s="26">
        <f t="shared" si="29"/>
        <v>0</v>
      </c>
      <c r="S293" s="26">
        <v>60</v>
      </c>
      <c r="T293" s="58"/>
      <c r="U293" s="58"/>
      <c r="V293" s="58"/>
      <c r="W293" s="58"/>
      <c r="X293" s="58"/>
      <c r="Y293" s="58"/>
      <c r="Z293" s="58"/>
      <c r="AA293" s="58"/>
      <c r="AB293" s="75"/>
    </row>
    <row r="294" spans="1:28" ht="14.1" customHeight="1">
      <c r="A294" s="32" t="s">
        <v>1190</v>
      </c>
      <c r="B294" s="213">
        <f>D294+C294</f>
        <v>1142</v>
      </c>
      <c r="C294" s="26">
        <f>E294+F294+G294+H294+M294+I294+J294</f>
        <v>179</v>
      </c>
      <c r="D294" s="26">
        <v>963</v>
      </c>
      <c r="E294" s="251">
        <v>26</v>
      </c>
      <c r="F294" s="252">
        <v>52</v>
      </c>
      <c r="G294" s="252"/>
      <c r="H294" s="251">
        <v>48</v>
      </c>
      <c r="I294" s="251">
        <v>53</v>
      </c>
      <c r="J294" s="60"/>
      <c r="K294" s="60"/>
      <c r="L294" s="60"/>
      <c r="M294" s="24"/>
      <c r="N294" s="31"/>
      <c r="O294" s="32" t="s">
        <v>45</v>
      </c>
      <c r="P294" s="22"/>
      <c r="Q294" s="26">
        <f>S294+R294</f>
        <v>79</v>
      </c>
      <c r="R294" s="26">
        <f>T294+U294+V294+AB294+W294+X294+Y294+Z294+AA294</f>
        <v>0</v>
      </c>
      <c r="S294" s="26">
        <v>79</v>
      </c>
      <c r="T294" s="58"/>
      <c r="U294" s="58"/>
      <c r="V294" s="58"/>
      <c r="W294" s="58"/>
      <c r="X294" s="58"/>
      <c r="Y294" s="58"/>
      <c r="Z294" s="58"/>
      <c r="AA294" s="58"/>
      <c r="AB294" s="75"/>
    </row>
    <row r="295" spans="1:28" ht="14.1" customHeight="1">
      <c r="A295" s="48" t="s">
        <v>1190</v>
      </c>
      <c r="B295" s="26">
        <f>D295+C295</f>
        <v>0</v>
      </c>
      <c r="C295" s="26">
        <f>E295+F295+G295+H295+M295+I295+J295</f>
        <v>0</v>
      </c>
      <c r="D295" s="26">
        <v>0</v>
      </c>
      <c r="E295" s="60"/>
      <c r="F295" s="58"/>
      <c r="G295" s="59"/>
      <c r="H295" s="60"/>
      <c r="I295" s="60"/>
      <c r="J295" s="60"/>
      <c r="K295" s="60"/>
      <c r="L295" s="60"/>
      <c r="M295" s="24"/>
      <c r="N295" s="31"/>
      <c r="O295" s="32" t="s">
        <v>929</v>
      </c>
      <c r="P295" s="22"/>
      <c r="Q295" s="26">
        <f>S295+R295</f>
        <v>25</v>
      </c>
      <c r="R295" s="26">
        <f>T295+U295+V295+AB295+W295+X295+Y295+Z295+AA295</f>
        <v>0</v>
      </c>
      <c r="S295" s="26">
        <v>25</v>
      </c>
      <c r="T295" s="58"/>
      <c r="U295" s="58"/>
      <c r="V295" s="58"/>
      <c r="W295" s="58"/>
      <c r="X295" s="58"/>
      <c r="Y295" s="58"/>
      <c r="Z295" s="58"/>
      <c r="AA295" s="58"/>
      <c r="AB295" s="75"/>
    </row>
    <row r="296" spans="1:28" ht="14.1" customHeight="1">
      <c r="A296" s="48" t="s">
        <v>1190</v>
      </c>
      <c r="B296" s="26">
        <f>D296+C296</f>
        <v>0</v>
      </c>
      <c r="C296" s="26">
        <f>E296+F296+G296+H296+M296+I296+J296</f>
        <v>0</v>
      </c>
      <c r="D296" s="26">
        <v>0</v>
      </c>
      <c r="E296" s="60"/>
      <c r="F296" s="58"/>
      <c r="G296" s="59"/>
      <c r="H296" s="60"/>
      <c r="I296" s="60"/>
      <c r="J296" s="60"/>
      <c r="K296" s="60"/>
      <c r="L296" s="60"/>
      <c r="M296" s="24"/>
      <c r="N296" s="31"/>
      <c r="O296" s="25" t="s">
        <v>46</v>
      </c>
      <c r="P296" s="22" t="s">
        <v>24</v>
      </c>
      <c r="Q296" s="26">
        <f>S296+R296</f>
        <v>678.5</v>
      </c>
      <c r="R296" s="26">
        <f>T296+U296+V296+AB296+W296+X296+Y296+Z296+AA296</f>
        <v>0</v>
      </c>
      <c r="S296" s="26">
        <v>678.5</v>
      </c>
      <c r="T296" s="58"/>
      <c r="U296" s="58"/>
      <c r="V296" s="58"/>
      <c r="W296" s="58"/>
      <c r="X296" s="58"/>
      <c r="Y296" s="58"/>
      <c r="Z296" s="58"/>
      <c r="AA296" s="58"/>
      <c r="AB296" s="75"/>
    </row>
    <row r="297" spans="1:28" ht="14.1" customHeight="1">
      <c r="A297" s="48" t="s">
        <v>1190</v>
      </c>
      <c r="B297" s="26">
        <f>D297+C297</f>
        <v>0</v>
      </c>
      <c r="C297" s="26">
        <f>E297+F297+G297+H297+M297+I297+J297</f>
        <v>0</v>
      </c>
      <c r="D297" s="26">
        <v>0</v>
      </c>
      <c r="E297" s="60"/>
      <c r="F297" s="58"/>
      <c r="G297" s="59"/>
      <c r="H297" s="60"/>
      <c r="I297" s="60"/>
      <c r="J297" s="60"/>
      <c r="K297" s="60"/>
      <c r="L297" s="60"/>
      <c r="M297" s="24"/>
      <c r="N297" s="31"/>
      <c r="O297" s="25" t="s">
        <v>48</v>
      </c>
      <c r="P297" s="22"/>
      <c r="Q297" s="26">
        <f>S297+R297</f>
        <v>429</v>
      </c>
      <c r="R297" s="26">
        <f>T297+U297+V297+AB297+W297+X297+Y297+Z297+AA297</f>
        <v>0</v>
      </c>
      <c r="S297" s="26">
        <v>429</v>
      </c>
      <c r="T297" s="58"/>
      <c r="U297" s="58"/>
      <c r="V297" s="58"/>
      <c r="W297" s="58"/>
      <c r="X297" s="58"/>
      <c r="Y297" s="58"/>
      <c r="Z297" s="58"/>
      <c r="AA297" s="58"/>
      <c r="AB297" s="75"/>
    </row>
    <row r="298" spans="1:28" ht="14.1" customHeight="1">
      <c r="A298" s="48" t="s">
        <v>1190</v>
      </c>
      <c r="B298" s="26">
        <f>D298+C298</f>
        <v>0</v>
      </c>
      <c r="C298" s="26">
        <f>E298+F298+G298+H298+M298+I298+J298</f>
        <v>0</v>
      </c>
      <c r="D298" s="26">
        <v>0</v>
      </c>
      <c r="E298" s="60"/>
      <c r="F298" s="58"/>
      <c r="G298" s="59"/>
      <c r="H298" s="60"/>
      <c r="I298" s="60"/>
      <c r="J298" s="60"/>
      <c r="K298" s="60"/>
      <c r="L298" s="60"/>
      <c r="M298" s="24"/>
      <c r="N298" s="31"/>
      <c r="O298" s="25" t="s">
        <v>47</v>
      </c>
      <c r="P298" s="22"/>
      <c r="Q298" s="26">
        <f>S298+R298</f>
        <v>334</v>
      </c>
      <c r="R298" s="26">
        <f>T298+U298+V298+AB298+W298+X298+Y298+Z298+AA298</f>
        <v>179</v>
      </c>
      <c r="S298" s="26">
        <v>155</v>
      </c>
      <c r="T298" s="58">
        <v>26</v>
      </c>
      <c r="U298" s="58">
        <v>52</v>
      </c>
      <c r="V298" s="58"/>
      <c r="W298" s="58">
        <v>48</v>
      </c>
      <c r="X298" s="58">
        <v>53</v>
      </c>
      <c r="Y298" s="58"/>
      <c r="Z298" s="58"/>
      <c r="AA298" s="58"/>
      <c r="AB298" s="75"/>
    </row>
    <row r="299" spans="1:28" ht="14.1" customHeight="1">
      <c r="A299" s="32" t="s">
        <v>392</v>
      </c>
      <c r="B299" s="26">
        <f t="shared" si="26"/>
        <v>212</v>
      </c>
      <c r="C299" s="26">
        <f t="shared" si="27"/>
        <v>0</v>
      </c>
      <c r="D299" s="26">
        <v>212</v>
      </c>
      <c r="E299" s="60"/>
      <c r="F299" s="58"/>
      <c r="G299" s="59"/>
      <c r="H299" s="60"/>
      <c r="I299" s="60"/>
      <c r="J299" s="60"/>
      <c r="K299" s="60"/>
      <c r="L299" s="60"/>
      <c r="M299" s="24"/>
      <c r="N299" s="31"/>
      <c r="O299" s="25" t="s">
        <v>393</v>
      </c>
      <c r="P299" s="22"/>
      <c r="Q299" s="26">
        <f t="shared" si="28"/>
        <v>236</v>
      </c>
      <c r="R299" s="26">
        <f t="shared" si="29"/>
        <v>0</v>
      </c>
      <c r="S299" s="26">
        <v>236</v>
      </c>
      <c r="T299" s="58"/>
      <c r="U299" s="58"/>
      <c r="V299" s="58"/>
      <c r="W299" s="58"/>
      <c r="X299" s="58"/>
      <c r="Y299" s="58"/>
      <c r="Z299" s="58"/>
      <c r="AA299" s="58"/>
      <c r="AB299" s="75"/>
    </row>
    <row r="300" spans="1:28" ht="14.1" customHeight="1">
      <c r="A300" s="32" t="s">
        <v>394</v>
      </c>
      <c r="B300" s="26">
        <f t="shared" si="26"/>
        <v>4801</v>
      </c>
      <c r="C300" s="26">
        <f t="shared" si="27"/>
        <v>295</v>
      </c>
      <c r="D300" s="26">
        <v>4506</v>
      </c>
      <c r="E300" s="251">
        <v>26</v>
      </c>
      <c r="F300" s="252"/>
      <c r="G300" s="252">
        <v>28</v>
      </c>
      <c r="H300" s="251">
        <v>48</v>
      </c>
      <c r="I300" s="251">
        <v>53</v>
      </c>
      <c r="J300" s="60"/>
      <c r="K300" s="60"/>
      <c r="L300" s="60"/>
      <c r="M300" s="24">
        <v>140</v>
      </c>
      <c r="N300" s="31"/>
      <c r="O300" s="25" t="s">
        <v>397</v>
      </c>
      <c r="P300" s="22" t="s">
        <v>24</v>
      </c>
      <c r="Q300" s="26">
        <f t="shared" si="28"/>
        <v>963</v>
      </c>
      <c r="R300" s="26">
        <f t="shared" si="29"/>
        <v>193</v>
      </c>
      <c r="S300" s="26">
        <v>770</v>
      </c>
      <c r="T300" s="58"/>
      <c r="U300" s="58"/>
      <c r="V300" s="58"/>
      <c r="W300" s="58"/>
      <c r="X300" s="58">
        <v>53</v>
      </c>
      <c r="Y300" s="58"/>
      <c r="Z300" s="58"/>
      <c r="AA300" s="58"/>
      <c r="AB300" s="75">
        <v>140</v>
      </c>
    </row>
    <row r="301" spans="1:28" ht="14.1" customHeight="1">
      <c r="A301" s="48" t="s">
        <v>394</v>
      </c>
      <c r="B301" s="26">
        <f t="shared" si="26"/>
        <v>0</v>
      </c>
      <c r="C301" s="26">
        <f t="shared" si="27"/>
        <v>0</v>
      </c>
      <c r="D301" s="26"/>
      <c r="E301" s="60"/>
      <c r="F301" s="58"/>
      <c r="G301" s="59"/>
      <c r="H301" s="60"/>
      <c r="I301" s="60"/>
      <c r="J301" s="60"/>
      <c r="K301" s="60"/>
      <c r="L301" s="60"/>
      <c r="M301" s="24"/>
      <c r="N301" s="31"/>
      <c r="O301" s="25" t="s">
        <v>997</v>
      </c>
      <c r="P301" s="22"/>
      <c r="Q301" s="26">
        <f t="shared" si="28"/>
        <v>102</v>
      </c>
      <c r="R301" s="26">
        <f t="shared" si="29"/>
        <v>102</v>
      </c>
      <c r="S301" s="26"/>
      <c r="T301" s="58">
        <v>26</v>
      </c>
      <c r="U301" s="58"/>
      <c r="V301" s="58">
        <v>28</v>
      </c>
      <c r="W301" s="58">
        <v>48</v>
      </c>
      <c r="X301" s="58"/>
      <c r="Y301" s="58"/>
      <c r="Z301" s="58"/>
      <c r="AA301" s="58"/>
      <c r="AB301" s="75"/>
    </row>
    <row r="302" spans="1:28" ht="14.1" customHeight="1">
      <c r="A302" s="48" t="s">
        <v>394</v>
      </c>
      <c r="B302" s="26">
        <f t="shared" si="26"/>
        <v>0</v>
      </c>
      <c r="C302" s="26">
        <f>E302+F302+G302+H302+M302+I302+J302</f>
        <v>0</v>
      </c>
      <c r="D302" s="26">
        <v>0</v>
      </c>
      <c r="E302" s="60"/>
      <c r="F302" s="58"/>
      <c r="G302" s="59"/>
      <c r="H302" s="60"/>
      <c r="I302" s="60"/>
      <c r="J302" s="60"/>
      <c r="K302" s="60"/>
      <c r="L302" s="60"/>
      <c r="M302" s="24"/>
      <c r="N302" s="31"/>
      <c r="O302" s="25" t="s">
        <v>396</v>
      </c>
      <c r="P302" s="22"/>
      <c r="Q302" s="26">
        <f t="shared" si="28"/>
        <v>544</v>
      </c>
      <c r="R302" s="26">
        <f>T302+U302+V302+AB302+W302+X302+Y302+Z302+AA302</f>
        <v>0</v>
      </c>
      <c r="S302" s="26">
        <v>544</v>
      </c>
      <c r="T302" s="58"/>
      <c r="U302" s="58"/>
      <c r="V302" s="58"/>
      <c r="W302" s="58"/>
      <c r="X302" s="58"/>
      <c r="Y302" s="58"/>
      <c r="Z302" s="58"/>
      <c r="AA302" s="58"/>
      <c r="AB302" s="75"/>
    </row>
    <row r="303" spans="1:28" ht="14.1" customHeight="1">
      <c r="A303" s="48" t="s">
        <v>394</v>
      </c>
      <c r="B303" s="26">
        <f t="shared" si="26"/>
        <v>0</v>
      </c>
      <c r="C303" s="26">
        <f>E303+F303+G303+H303+M303+I303+J303</f>
        <v>0</v>
      </c>
      <c r="D303" s="26">
        <v>0</v>
      </c>
      <c r="E303" s="60"/>
      <c r="F303" s="58"/>
      <c r="G303" s="59"/>
      <c r="H303" s="60"/>
      <c r="I303" s="60"/>
      <c r="J303" s="60"/>
      <c r="K303" s="60"/>
      <c r="L303" s="60"/>
      <c r="M303" s="24"/>
      <c r="N303" s="31"/>
      <c r="O303" s="25" t="s">
        <v>395</v>
      </c>
      <c r="P303" s="22"/>
      <c r="Q303" s="26">
        <f t="shared" si="28"/>
        <v>2213</v>
      </c>
      <c r="R303" s="26">
        <f>T303+U303+V303+AB303+W303+X303+Y303+Z303+AA303</f>
        <v>26</v>
      </c>
      <c r="S303" s="26">
        <v>2187</v>
      </c>
      <c r="T303" s="58">
        <v>26</v>
      </c>
      <c r="U303" s="58"/>
      <c r="V303" s="58"/>
      <c r="W303" s="58"/>
      <c r="X303" s="58"/>
      <c r="Y303" s="58"/>
      <c r="Z303" s="58"/>
      <c r="AA303" s="58"/>
      <c r="AB303" s="75"/>
    </row>
    <row r="304" spans="1:28" ht="14.1" customHeight="1">
      <c r="A304" s="48" t="s">
        <v>394</v>
      </c>
      <c r="B304" s="26">
        <f t="shared" si="26"/>
        <v>0</v>
      </c>
      <c r="C304" s="26">
        <v>0</v>
      </c>
      <c r="D304" s="26">
        <v>0</v>
      </c>
      <c r="E304" s="60"/>
      <c r="F304" s="58"/>
      <c r="G304" s="59"/>
      <c r="H304" s="60"/>
      <c r="I304" s="60"/>
      <c r="J304" s="60"/>
      <c r="K304" s="60"/>
      <c r="L304" s="60"/>
      <c r="M304" s="24"/>
      <c r="N304" s="31"/>
      <c r="O304" s="25" t="s">
        <v>398</v>
      </c>
      <c r="P304" s="22"/>
      <c r="Q304" s="26">
        <f t="shared" si="28"/>
        <v>816</v>
      </c>
      <c r="R304" s="26">
        <f t="shared" ref="R304" si="30">T304+U304+V304+AB304+W304+X304+Y304+Z304+AA304</f>
        <v>0</v>
      </c>
      <c r="S304" s="26">
        <v>816</v>
      </c>
      <c r="T304" s="58"/>
      <c r="U304" s="58"/>
      <c r="V304" s="58"/>
      <c r="W304" s="58"/>
      <c r="X304" s="58"/>
      <c r="Y304" s="58"/>
      <c r="Z304" s="58"/>
      <c r="AA304" s="58"/>
      <c r="AB304" s="75"/>
    </row>
    <row r="305" spans="1:28" ht="14.1" customHeight="1">
      <c r="A305" s="48" t="s">
        <v>394</v>
      </c>
      <c r="B305" s="26">
        <f t="shared" si="26"/>
        <v>0</v>
      </c>
      <c r="C305" s="26">
        <f t="shared" si="27"/>
        <v>0</v>
      </c>
      <c r="D305" s="26">
        <v>0</v>
      </c>
      <c r="E305" s="60"/>
      <c r="F305" s="58"/>
      <c r="G305" s="59"/>
      <c r="H305" s="60"/>
      <c r="I305" s="60"/>
      <c r="J305" s="60"/>
      <c r="K305" s="60"/>
      <c r="L305" s="60"/>
      <c r="M305" s="24"/>
      <c r="N305" s="31"/>
      <c r="O305" s="25" t="s">
        <v>399</v>
      </c>
      <c r="P305" s="22" t="s">
        <v>24</v>
      </c>
      <c r="Q305" s="26">
        <f t="shared" si="28"/>
        <v>78</v>
      </c>
      <c r="R305" s="26">
        <f t="shared" si="29"/>
        <v>0</v>
      </c>
      <c r="S305" s="26">
        <v>78</v>
      </c>
      <c r="T305" s="58"/>
      <c r="U305" s="58"/>
      <c r="V305" s="58"/>
      <c r="W305" s="58"/>
      <c r="X305" s="58"/>
      <c r="Y305" s="58"/>
      <c r="Z305" s="58"/>
      <c r="AA305" s="58"/>
      <c r="AB305" s="75"/>
    </row>
    <row r="306" spans="1:28" ht="14.1" customHeight="1">
      <c r="A306" s="48" t="s">
        <v>400</v>
      </c>
      <c r="B306" s="26">
        <f t="shared" si="26"/>
        <v>52</v>
      </c>
      <c r="C306" s="26">
        <f t="shared" si="27"/>
        <v>0</v>
      </c>
      <c r="D306" s="26">
        <v>52</v>
      </c>
      <c r="E306" s="60"/>
      <c r="F306" s="58"/>
      <c r="G306" s="59"/>
      <c r="H306" s="60"/>
      <c r="I306" s="60"/>
      <c r="J306" s="60"/>
      <c r="K306" s="60"/>
      <c r="L306" s="60"/>
      <c r="M306" s="24"/>
      <c r="N306" s="31"/>
      <c r="O306" s="25" t="s">
        <v>401</v>
      </c>
      <c r="P306" s="22"/>
      <c r="Q306" s="26">
        <f t="shared" si="28"/>
        <v>26</v>
      </c>
      <c r="R306" s="26">
        <f t="shared" si="29"/>
        <v>0</v>
      </c>
      <c r="S306" s="26">
        <v>26</v>
      </c>
      <c r="T306" s="58"/>
      <c r="U306" s="58"/>
      <c r="V306" s="58"/>
      <c r="W306" s="58"/>
      <c r="X306" s="58"/>
      <c r="Y306" s="58"/>
      <c r="Z306" s="58"/>
      <c r="AA306" s="58"/>
      <c r="AB306" s="75"/>
    </row>
    <row r="307" spans="1:28" ht="14.1" customHeight="1">
      <c r="A307" s="49" t="s">
        <v>400</v>
      </c>
      <c r="B307" s="26">
        <f t="shared" si="26"/>
        <v>0</v>
      </c>
      <c r="C307" s="26">
        <f t="shared" si="27"/>
        <v>0</v>
      </c>
      <c r="D307" s="26"/>
      <c r="E307" s="60"/>
      <c r="F307" s="58"/>
      <c r="G307" s="59"/>
      <c r="H307" s="60"/>
      <c r="I307" s="60"/>
      <c r="J307" s="60"/>
      <c r="K307" s="60"/>
      <c r="L307" s="60"/>
      <c r="M307" s="24"/>
      <c r="N307" s="31"/>
      <c r="O307" s="25" t="s">
        <v>402</v>
      </c>
      <c r="P307" s="22" t="s">
        <v>24</v>
      </c>
      <c r="Q307" s="26">
        <f t="shared" si="28"/>
        <v>26</v>
      </c>
      <c r="R307" s="26">
        <f t="shared" si="29"/>
        <v>0</v>
      </c>
      <c r="S307" s="26">
        <v>26</v>
      </c>
      <c r="T307" s="58"/>
      <c r="U307" s="58"/>
      <c r="V307" s="58"/>
      <c r="W307" s="58"/>
      <c r="X307" s="58"/>
      <c r="Y307" s="58"/>
      <c r="Z307" s="58"/>
      <c r="AA307" s="58"/>
      <c r="AB307" s="75"/>
    </row>
    <row r="308" spans="1:28" ht="14.1" customHeight="1">
      <c r="A308" s="48" t="s">
        <v>403</v>
      </c>
      <c r="B308" s="26">
        <f t="shared" si="26"/>
        <v>1753</v>
      </c>
      <c r="C308" s="26">
        <f t="shared" si="27"/>
        <v>0</v>
      </c>
      <c r="D308" s="26">
        <v>1753</v>
      </c>
      <c r="E308" s="60"/>
      <c r="F308" s="58"/>
      <c r="G308" s="59"/>
      <c r="H308" s="60"/>
      <c r="I308" s="60"/>
      <c r="J308" s="60"/>
      <c r="K308" s="60"/>
      <c r="L308" s="60"/>
      <c r="M308" s="24"/>
      <c r="N308" s="31"/>
      <c r="O308" s="25" t="s">
        <v>404</v>
      </c>
      <c r="P308" s="22" t="s">
        <v>24</v>
      </c>
      <c r="Q308" s="26">
        <f t="shared" si="28"/>
        <v>1884</v>
      </c>
      <c r="R308" s="26">
        <f t="shared" si="29"/>
        <v>0</v>
      </c>
      <c r="S308" s="26">
        <v>1884</v>
      </c>
      <c r="T308" s="58"/>
      <c r="U308" s="58"/>
      <c r="V308" s="58"/>
      <c r="W308" s="58"/>
      <c r="X308" s="58"/>
      <c r="Y308" s="58"/>
      <c r="Z308" s="58"/>
      <c r="AA308" s="58"/>
      <c r="AB308" s="75"/>
    </row>
    <row r="309" spans="1:28" ht="14.1" customHeight="1">
      <c r="A309" s="25" t="s">
        <v>405</v>
      </c>
      <c r="B309" s="26">
        <f t="shared" si="26"/>
        <v>187</v>
      </c>
      <c r="C309" s="26">
        <f t="shared" si="27"/>
        <v>0</v>
      </c>
      <c r="D309" s="26">
        <v>187</v>
      </c>
      <c r="E309" s="60"/>
      <c r="F309" s="58"/>
      <c r="G309" s="59"/>
      <c r="H309" s="60"/>
      <c r="I309" s="60"/>
      <c r="J309" s="60"/>
      <c r="K309" s="60"/>
      <c r="L309" s="60"/>
      <c r="M309" s="24"/>
      <c r="N309" s="31"/>
      <c r="O309" s="25" t="s">
        <v>406</v>
      </c>
      <c r="P309" s="22"/>
      <c r="Q309" s="26">
        <f t="shared" si="28"/>
        <v>187</v>
      </c>
      <c r="R309" s="26">
        <f t="shared" si="29"/>
        <v>0</v>
      </c>
      <c r="S309" s="26">
        <v>187</v>
      </c>
      <c r="T309" s="58"/>
      <c r="U309" s="58"/>
      <c r="V309" s="58"/>
      <c r="W309" s="58"/>
      <c r="X309" s="58"/>
      <c r="Y309" s="58"/>
      <c r="Z309" s="58"/>
      <c r="AA309" s="58"/>
      <c r="AB309" s="75"/>
    </row>
    <row r="310" spans="1:28" ht="14.1" customHeight="1">
      <c r="A310" s="25" t="s">
        <v>405</v>
      </c>
      <c r="B310" s="26">
        <f t="shared" si="26"/>
        <v>0</v>
      </c>
      <c r="C310" s="26">
        <f t="shared" si="27"/>
        <v>0</v>
      </c>
      <c r="D310" s="26">
        <v>0</v>
      </c>
      <c r="E310" s="60"/>
      <c r="F310" s="58"/>
      <c r="G310" s="59"/>
      <c r="H310" s="60"/>
      <c r="I310" s="60"/>
      <c r="J310" s="60"/>
      <c r="K310" s="60"/>
      <c r="L310" s="60"/>
      <c r="M310" s="24"/>
      <c r="N310" s="31"/>
      <c r="O310" s="25" t="s">
        <v>407</v>
      </c>
      <c r="P310" s="22"/>
      <c r="Q310" s="26">
        <f t="shared" si="28"/>
        <v>25</v>
      </c>
      <c r="R310" s="26">
        <f t="shared" si="29"/>
        <v>0</v>
      </c>
      <c r="S310" s="26">
        <v>25</v>
      </c>
      <c r="T310" s="58"/>
      <c r="U310" s="58"/>
      <c r="V310" s="58"/>
      <c r="W310" s="58"/>
      <c r="X310" s="58"/>
      <c r="Y310" s="58"/>
      <c r="Z310" s="58"/>
      <c r="AA310" s="58"/>
      <c r="AB310" s="75"/>
    </row>
    <row r="311" spans="1:28" ht="14.1" customHeight="1">
      <c r="A311" s="48" t="s">
        <v>408</v>
      </c>
      <c r="B311" s="26">
        <f t="shared" si="26"/>
        <v>139</v>
      </c>
      <c r="C311" s="26">
        <f t="shared" si="27"/>
        <v>0</v>
      </c>
      <c r="D311" s="26">
        <v>139</v>
      </c>
      <c r="E311" s="60"/>
      <c r="F311" s="58"/>
      <c r="G311" s="59"/>
      <c r="H311" s="60"/>
      <c r="I311" s="60"/>
      <c r="J311" s="60"/>
      <c r="K311" s="60"/>
      <c r="L311" s="60"/>
      <c r="M311" s="24"/>
      <c r="N311" s="31"/>
      <c r="O311" s="25"/>
      <c r="P311" s="22"/>
      <c r="Q311" s="26">
        <f t="shared" si="28"/>
        <v>25</v>
      </c>
      <c r="R311" s="26">
        <f t="shared" si="29"/>
        <v>0</v>
      </c>
      <c r="S311" s="26">
        <v>25</v>
      </c>
      <c r="T311" s="58"/>
      <c r="U311" s="58"/>
      <c r="V311" s="58"/>
      <c r="W311" s="58"/>
      <c r="X311" s="58"/>
      <c r="Y311" s="58"/>
      <c r="Z311" s="58"/>
      <c r="AA311" s="58"/>
      <c r="AB311" s="75"/>
    </row>
    <row r="312" spans="1:28" ht="14.1" customHeight="1">
      <c r="A312" s="25" t="s">
        <v>409</v>
      </c>
      <c r="B312" s="26">
        <f t="shared" si="26"/>
        <v>665</v>
      </c>
      <c r="C312" s="26">
        <f t="shared" si="27"/>
        <v>0</v>
      </c>
      <c r="D312" s="26">
        <v>665</v>
      </c>
      <c r="E312" s="60"/>
      <c r="F312" s="58"/>
      <c r="G312" s="59"/>
      <c r="H312" s="60"/>
      <c r="I312" s="60"/>
      <c r="J312" s="60"/>
      <c r="K312" s="60"/>
      <c r="L312" s="60"/>
      <c r="M312" s="24"/>
      <c r="N312" s="31"/>
      <c r="O312" s="25"/>
      <c r="P312" s="22"/>
      <c r="Q312" s="26">
        <f t="shared" si="28"/>
        <v>0</v>
      </c>
      <c r="R312" s="26">
        <f t="shared" si="29"/>
        <v>0</v>
      </c>
      <c r="S312" s="26">
        <v>0</v>
      </c>
      <c r="T312" s="58"/>
      <c r="U312" s="58"/>
      <c r="V312" s="58"/>
      <c r="W312" s="58"/>
      <c r="X312" s="58"/>
      <c r="Y312" s="58"/>
      <c r="Z312" s="58"/>
      <c r="AA312" s="58"/>
      <c r="AB312" s="75"/>
    </row>
    <row r="313" spans="1:28" ht="14.1" customHeight="1">
      <c r="A313" s="25" t="s">
        <v>885</v>
      </c>
      <c r="B313" s="26">
        <f t="shared" si="26"/>
        <v>26</v>
      </c>
      <c r="C313" s="26">
        <f t="shared" si="27"/>
        <v>0</v>
      </c>
      <c r="D313" s="26">
        <v>26</v>
      </c>
      <c r="E313" s="60"/>
      <c r="F313" s="58"/>
      <c r="G313" s="59"/>
      <c r="H313" s="60"/>
      <c r="I313" s="60"/>
      <c r="J313" s="60"/>
      <c r="K313" s="60"/>
      <c r="L313" s="60"/>
      <c r="M313" s="24"/>
      <c r="N313" s="31"/>
      <c r="O313" s="25" t="s">
        <v>886</v>
      </c>
      <c r="P313" s="22"/>
      <c r="Q313" s="26">
        <f t="shared" si="28"/>
        <v>26</v>
      </c>
      <c r="R313" s="26">
        <f t="shared" si="29"/>
        <v>0</v>
      </c>
      <c r="S313" s="26">
        <v>26</v>
      </c>
      <c r="T313" s="58"/>
      <c r="U313" s="58"/>
      <c r="V313" s="58"/>
      <c r="W313" s="58"/>
      <c r="X313" s="58"/>
      <c r="Y313" s="58"/>
      <c r="Z313" s="58"/>
      <c r="AA313" s="58"/>
      <c r="AB313" s="75"/>
    </row>
    <row r="314" spans="1:28" ht="14.1" customHeight="1">
      <c r="A314" s="25" t="s">
        <v>410</v>
      </c>
      <c r="B314" s="26">
        <f t="shared" si="26"/>
        <v>2857</v>
      </c>
      <c r="C314" s="26">
        <f t="shared" si="27"/>
        <v>0</v>
      </c>
      <c r="D314" s="26">
        <v>2857</v>
      </c>
      <c r="E314" s="60"/>
      <c r="F314" s="58"/>
      <c r="G314" s="59"/>
      <c r="H314" s="60"/>
      <c r="I314" s="60"/>
      <c r="J314" s="60"/>
      <c r="K314" s="60"/>
      <c r="L314" s="60"/>
      <c r="M314" s="24"/>
      <c r="N314" s="31" t="s">
        <v>20</v>
      </c>
      <c r="O314" s="25" t="s">
        <v>411</v>
      </c>
      <c r="P314" s="22" t="s">
        <v>24</v>
      </c>
      <c r="Q314" s="26">
        <f t="shared" si="28"/>
        <v>1601</v>
      </c>
      <c r="R314" s="26">
        <f t="shared" si="29"/>
        <v>0</v>
      </c>
      <c r="S314" s="26">
        <v>1601</v>
      </c>
      <c r="T314" s="58"/>
      <c r="U314" s="58"/>
      <c r="V314" s="58"/>
      <c r="W314" s="58"/>
      <c r="X314" s="58"/>
      <c r="Y314" s="58"/>
      <c r="Z314" s="58"/>
      <c r="AA314" s="58"/>
      <c r="AB314" s="75"/>
    </row>
    <row r="315" spans="1:28" ht="14.1" customHeight="1">
      <c r="A315" s="25" t="s">
        <v>412</v>
      </c>
      <c r="B315" s="26">
        <f t="shared" si="26"/>
        <v>0</v>
      </c>
      <c r="C315" s="26">
        <f t="shared" si="27"/>
        <v>0</v>
      </c>
      <c r="D315" s="26">
        <v>0</v>
      </c>
      <c r="E315" s="60"/>
      <c r="F315" s="58"/>
      <c r="G315" s="59"/>
      <c r="H315" s="60"/>
      <c r="I315" s="60"/>
      <c r="J315" s="60"/>
      <c r="K315" s="60"/>
      <c r="L315" s="60"/>
      <c r="M315" s="24"/>
      <c r="N315" s="31"/>
      <c r="O315" s="25" t="s">
        <v>413</v>
      </c>
      <c r="P315" s="22"/>
      <c r="Q315" s="26">
        <f t="shared" si="28"/>
        <v>317</v>
      </c>
      <c r="R315" s="26">
        <f t="shared" si="29"/>
        <v>0</v>
      </c>
      <c r="S315" s="26">
        <v>317</v>
      </c>
      <c r="T315" s="58"/>
      <c r="U315" s="58"/>
      <c r="V315" s="58"/>
      <c r="W315" s="58"/>
      <c r="X315" s="58"/>
      <c r="Y315" s="58"/>
      <c r="Z315" s="58"/>
      <c r="AA315" s="58"/>
      <c r="AB315" s="75"/>
    </row>
    <row r="316" spans="1:28" ht="14.1" customHeight="1">
      <c r="A316" s="48" t="s">
        <v>414</v>
      </c>
      <c r="B316" s="26">
        <f t="shared" si="26"/>
        <v>0</v>
      </c>
      <c r="C316" s="26">
        <f t="shared" si="27"/>
        <v>0</v>
      </c>
      <c r="D316" s="26">
        <v>0</v>
      </c>
      <c r="E316" s="60"/>
      <c r="F316" s="58"/>
      <c r="G316" s="59"/>
      <c r="H316" s="60"/>
      <c r="I316" s="60"/>
      <c r="J316" s="60"/>
      <c r="K316" s="60"/>
      <c r="L316" s="60"/>
      <c r="M316" s="24"/>
      <c r="N316" s="31"/>
      <c r="O316" s="25" t="s">
        <v>416</v>
      </c>
      <c r="P316" s="22" t="s">
        <v>24</v>
      </c>
      <c r="Q316" s="26">
        <f t="shared" si="28"/>
        <v>710.5</v>
      </c>
      <c r="R316" s="26">
        <f t="shared" si="29"/>
        <v>0</v>
      </c>
      <c r="S316" s="26">
        <v>710.5</v>
      </c>
      <c r="T316" s="58"/>
      <c r="U316" s="58"/>
      <c r="V316" s="58"/>
      <c r="W316" s="58"/>
      <c r="X316" s="58"/>
      <c r="Y316" s="58"/>
      <c r="Z316" s="58"/>
      <c r="AA316" s="58"/>
      <c r="AB316" s="75"/>
    </row>
    <row r="317" spans="1:28" ht="14.1" customHeight="1">
      <c r="A317" s="111" t="s">
        <v>414</v>
      </c>
      <c r="B317" s="26">
        <f t="shared" si="26"/>
        <v>313</v>
      </c>
      <c r="C317" s="26">
        <f t="shared" si="27"/>
        <v>0</v>
      </c>
      <c r="D317" s="26">
        <v>313</v>
      </c>
      <c r="E317" s="60"/>
      <c r="F317" s="58"/>
      <c r="G317" s="59"/>
      <c r="H317" s="60"/>
      <c r="I317" s="60"/>
      <c r="J317" s="60"/>
      <c r="K317" s="60"/>
      <c r="L317" s="60"/>
      <c r="M317" s="24"/>
      <c r="N317" s="31"/>
      <c r="O317" s="25" t="s">
        <v>415</v>
      </c>
      <c r="P317" s="22" t="s">
        <v>24</v>
      </c>
      <c r="Q317" s="26">
        <f t="shared" si="28"/>
        <v>1970</v>
      </c>
      <c r="R317" s="26">
        <f t="shared" si="29"/>
        <v>0</v>
      </c>
      <c r="S317" s="26">
        <v>1970</v>
      </c>
      <c r="T317" s="58"/>
      <c r="U317" s="58"/>
      <c r="V317" s="58"/>
      <c r="W317" s="58"/>
      <c r="X317" s="58"/>
      <c r="Y317" s="58"/>
      <c r="Z317" s="58"/>
      <c r="AA317" s="58"/>
      <c r="AB317" s="75"/>
    </row>
    <row r="318" spans="1:28" ht="14.1" customHeight="1">
      <c r="A318" s="25" t="s">
        <v>417</v>
      </c>
      <c r="B318" s="213">
        <f t="shared" si="26"/>
        <v>594</v>
      </c>
      <c r="C318" s="26">
        <f t="shared" si="27"/>
        <v>291</v>
      </c>
      <c r="D318" s="26">
        <v>303</v>
      </c>
      <c r="E318" s="60">
        <v>26</v>
      </c>
      <c r="F318" s="58"/>
      <c r="G318" s="59">
        <v>28</v>
      </c>
      <c r="H318" s="60"/>
      <c r="I318" s="60"/>
      <c r="J318" s="60"/>
      <c r="K318" s="60"/>
      <c r="L318" s="60"/>
      <c r="M318" s="24">
        <v>237</v>
      </c>
      <c r="N318" s="31"/>
      <c r="O318" s="25" t="s">
        <v>418</v>
      </c>
      <c r="P318" s="22" t="s">
        <v>24</v>
      </c>
      <c r="Q318" s="213">
        <f t="shared" si="28"/>
        <v>588</v>
      </c>
      <c r="R318" s="26">
        <f t="shared" si="29"/>
        <v>313</v>
      </c>
      <c r="S318" s="26">
        <v>275</v>
      </c>
      <c r="T318" s="58"/>
      <c r="U318" s="58"/>
      <c r="V318" s="58">
        <v>28</v>
      </c>
      <c r="W318" s="58">
        <v>48</v>
      </c>
      <c r="X318" s="58"/>
      <c r="Y318" s="58"/>
      <c r="Z318" s="58"/>
      <c r="AA318" s="58"/>
      <c r="AB318" s="75">
        <v>237</v>
      </c>
    </row>
    <row r="319" spans="1:28" ht="14.1" customHeight="1">
      <c r="A319" s="48" t="s">
        <v>417</v>
      </c>
      <c r="B319" s="26">
        <f t="shared" si="26"/>
        <v>0</v>
      </c>
      <c r="C319" s="26">
        <f t="shared" si="27"/>
        <v>0</v>
      </c>
      <c r="D319" s="26">
        <v>0</v>
      </c>
      <c r="E319" s="60"/>
      <c r="F319" s="58"/>
      <c r="G319" s="59"/>
      <c r="H319" s="60"/>
      <c r="I319" s="60"/>
      <c r="J319" s="60"/>
      <c r="K319" s="60"/>
      <c r="L319" s="60"/>
      <c r="M319" s="24"/>
      <c r="N319" s="31"/>
      <c r="O319" s="25" t="s">
        <v>921</v>
      </c>
      <c r="P319" s="22"/>
      <c r="Q319" s="26">
        <f t="shared" si="28"/>
        <v>82</v>
      </c>
      <c r="R319" s="26">
        <f t="shared" si="29"/>
        <v>26</v>
      </c>
      <c r="S319" s="26">
        <v>56</v>
      </c>
      <c r="T319" s="58">
        <v>26</v>
      </c>
      <c r="U319" s="58"/>
      <c r="V319" s="58"/>
      <c r="W319" s="58"/>
      <c r="X319" s="58"/>
      <c r="Y319" s="58"/>
      <c r="Z319" s="58"/>
      <c r="AA319" s="58"/>
      <c r="AB319" s="75"/>
    </row>
    <row r="320" spans="1:28" ht="14.1" customHeight="1">
      <c r="A320" s="48" t="s">
        <v>417</v>
      </c>
      <c r="B320" s="26">
        <f t="shared" si="26"/>
        <v>0</v>
      </c>
      <c r="C320" s="26">
        <f t="shared" si="27"/>
        <v>0</v>
      </c>
      <c r="D320" s="26"/>
      <c r="E320" s="60"/>
      <c r="F320" s="58"/>
      <c r="G320" s="59"/>
      <c r="H320" s="60"/>
      <c r="I320" s="60"/>
      <c r="J320" s="60"/>
      <c r="K320" s="60"/>
      <c r="L320" s="60"/>
      <c r="M320" s="24"/>
      <c r="N320" s="31"/>
      <c r="O320" s="25" t="s">
        <v>996</v>
      </c>
      <c r="P320" s="22"/>
      <c r="Q320" s="26">
        <f t="shared" si="28"/>
        <v>54</v>
      </c>
      <c r="R320" s="26">
        <f t="shared" si="29"/>
        <v>54</v>
      </c>
      <c r="S320" s="26"/>
      <c r="T320" s="58">
        <v>26</v>
      </c>
      <c r="U320" s="58"/>
      <c r="V320" s="58">
        <v>28</v>
      </c>
      <c r="W320" s="58"/>
      <c r="X320" s="58"/>
      <c r="Y320" s="58"/>
      <c r="Z320" s="58"/>
      <c r="AA320" s="58"/>
      <c r="AB320" s="75"/>
    </row>
    <row r="321" spans="1:28" ht="14.1" customHeight="1">
      <c r="A321" s="111" t="s">
        <v>419</v>
      </c>
      <c r="B321" s="26">
        <f t="shared" si="26"/>
        <v>337</v>
      </c>
      <c r="C321" s="26">
        <f t="shared" si="27"/>
        <v>0</v>
      </c>
      <c r="D321" s="26">
        <v>337</v>
      </c>
      <c r="E321" s="60"/>
      <c r="F321" s="58"/>
      <c r="G321" s="59"/>
      <c r="H321" s="60"/>
      <c r="I321" s="60"/>
      <c r="J321" s="60"/>
      <c r="K321" s="60"/>
      <c r="L321" s="60"/>
      <c r="M321" s="24"/>
      <c r="N321" s="31"/>
      <c r="O321" s="25" t="s">
        <v>420</v>
      </c>
      <c r="P321" s="22" t="s">
        <v>24</v>
      </c>
      <c r="Q321" s="26">
        <f t="shared" si="28"/>
        <v>337</v>
      </c>
      <c r="R321" s="26">
        <f t="shared" si="29"/>
        <v>0</v>
      </c>
      <c r="S321" s="26">
        <v>337</v>
      </c>
      <c r="T321" s="58"/>
      <c r="U321" s="58"/>
      <c r="V321" s="58"/>
      <c r="W321" s="58"/>
      <c r="X321" s="58"/>
      <c r="Y321" s="58"/>
      <c r="Z321" s="58"/>
      <c r="AA321" s="58"/>
      <c r="AB321" s="75"/>
    </row>
    <row r="322" spans="1:28" ht="14.1" customHeight="1">
      <c r="A322" s="25" t="s">
        <v>421</v>
      </c>
      <c r="B322" s="26">
        <f t="shared" si="26"/>
        <v>3088</v>
      </c>
      <c r="C322" s="26">
        <f t="shared" si="27"/>
        <v>0</v>
      </c>
      <c r="D322" s="26">
        <v>3088</v>
      </c>
      <c r="E322" s="60"/>
      <c r="F322" s="58"/>
      <c r="G322" s="59"/>
      <c r="H322" s="60"/>
      <c r="I322" s="60"/>
      <c r="J322" s="60"/>
      <c r="K322" s="60"/>
      <c r="L322" s="60"/>
      <c r="M322" s="24"/>
      <c r="N322" s="31"/>
      <c r="O322" s="25" t="s">
        <v>422</v>
      </c>
      <c r="P322" s="22" t="s">
        <v>24</v>
      </c>
      <c r="Q322" s="26">
        <f t="shared" si="28"/>
        <v>21</v>
      </c>
      <c r="R322" s="26">
        <f t="shared" si="29"/>
        <v>0</v>
      </c>
      <c r="S322" s="26">
        <v>21</v>
      </c>
      <c r="T322" s="58"/>
      <c r="U322" s="58"/>
      <c r="V322" s="58"/>
      <c r="W322" s="58"/>
      <c r="X322" s="58"/>
      <c r="Y322" s="58"/>
      <c r="Z322" s="58"/>
      <c r="AA322" s="58"/>
      <c r="AB322" s="75"/>
    </row>
    <row r="323" spans="1:28" ht="14.1" customHeight="1">
      <c r="A323" s="48" t="s">
        <v>421</v>
      </c>
      <c r="B323" s="26">
        <f t="shared" si="26"/>
        <v>0</v>
      </c>
      <c r="C323" s="26">
        <f t="shared" si="27"/>
        <v>0</v>
      </c>
      <c r="D323" s="26">
        <v>0</v>
      </c>
      <c r="E323" s="60"/>
      <c r="F323" s="58"/>
      <c r="G323" s="59"/>
      <c r="H323" s="60"/>
      <c r="I323" s="60"/>
      <c r="J323" s="60"/>
      <c r="K323" s="60"/>
      <c r="L323" s="60"/>
      <c r="M323" s="24"/>
      <c r="N323" s="31"/>
      <c r="O323" s="32" t="s">
        <v>424</v>
      </c>
      <c r="P323" s="22" t="s">
        <v>24</v>
      </c>
      <c r="Q323" s="26">
        <f t="shared" si="28"/>
        <v>232</v>
      </c>
      <c r="R323" s="26">
        <f t="shared" si="29"/>
        <v>0</v>
      </c>
      <c r="S323" s="26">
        <v>232</v>
      </c>
      <c r="T323" s="58"/>
      <c r="U323" s="58"/>
      <c r="V323" s="58"/>
      <c r="W323" s="58"/>
      <c r="X323" s="58"/>
      <c r="Y323" s="58"/>
      <c r="Z323" s="58"/>
      <c r="AA323" s="58"/>
      <c r="AB323" s="75"/>
    </row>
    <row r="324" spans="1:28" ht="14.1" customHeight="1">
      <c r="A324" s="48" t="s">
        <v>421</v>
      </c>
      <c r="B324" s="26">
        <f t="shared" si="26"/>
        <v>0</v>
      </c>
      <c r="C324" s="26">
        <f t="shared" si="27"/>
        <v>0</v>
      </c>
      <c r="D324" s="26">
        <v>0</v>
      </c>
      <c r="E324" s="60"/>
      <c r="F324" s="58"/>
      <c r="G324" s="59"/>
      <c r="H324" s="60"/>
      <c r="I324" s="60"/>
      <c r="J324" s="60"/>
      <c r="K324" s="60"/>
      <c r="L324" s="60"/>
      <c r="M324" s="24"/>
      <c r="N324" s="31"/>
      <c r="O324" s="25" t="s">
        <v>423</v>
      </c>
      <c r="P324" s="22"/>
      <c r="Q324" s="26">
        <f t="shared" si="28"/>
        <v>225</v>
      </c>
      <c r="R324" s="26">
        <f t="shared" si="29"/>
        <v>0</v>
      </c>
      <c r="S324" s="26">
        <v>225</v>
      </c>
      <c r="T324" s="58"/>
      <c r="U324" s="58"/>
      <c r="V324" s="58"/>
      <c r="W324" s="58"/>
      <c r="X324" s="58"/>
      <c r="Y324" s="58"/>
      <c r="Z324" s="58"/>
      <c r="AA324" s="58"/>
      <c r="AB324" s="75"/>
    </row>
    <row r="325" spans="1:28" ht="14.1" customHeight="1">
      <c r="A325" s="48" t="s">
        <v>421</v>
      </c>
      <c r="B325" s="26">
        <f t="shared" si="26"/>
        <v>0</v>
      </c>
      <c r="C325" s="26">
        <f t="shared" si="27"/>
        <v>0</v>
      </c>
      <c r="D325" s="26">
        <v>0</v>
      </c>
      <c r="E325" s="60"/>
      <c r="F325" s="58"/>
      <c r="G325" s="59"/>
      <c r="H325" s="60"/>
      <c r="I325" s="60"/>
      <c r="J325" s="60"/>
      <c r="K325" s="60"/>
      <c r="L325" s="60"/>
      <c r="M325" s="24"/>
      <c r="N325" s="31"/>
      <c r="O325" s="32" t="s">
        <v>425</v>
      </c>
      <c r="P325" s="22" t="s">
        <v>24</v>
      </c>
      <c r="Q325" s="26">
        <f t="shared" si="28"/>
        <v>21</v>
      </c>
      <c r="R325" s="26">
        <f t="shared" si="29"/>
        <v>0</v>
      </c>
      <c r="S325" s="26">
        <v>21</v>
      </c>
      <c r="T325" s="58"/>
      <c r="U325" s="58"/>
      <c r="V325" s="58"/>
      <c r="W325" s="58"/>
      <c r="X325" s="58"/>
      <c r="Y325" s="58"/>
      <c r="Z325" s="58"/>
      <c r="AA325" s="58"/>
      <c r="AB325" s="75"/>
    </row>
    <row r="326" spans="1:28" ht="14.1" customHeight="1">
      <c r="A326" s="111" t="s">
        <v>426</v>
      </c>
      <c r="B326" s="26">
        <f t="shared" si="26"/>
        <v>258</v>
      </c>
      <c r="C326" s="26">
        <f t="shared" si="27"/>
        <v>0</v>
      </c>
      <c r="D326" s="26">
        <v>258</v>
      </c>
      <c r="E326" s="60"/>
      <c r="F326" s="58"/>
      <c r="G326" s="59"/>
      <c r="H326" s="60"/>
      <c r="I326" s="60"/>
      <c r="J326" s="60"/>
      <c r="K326" s="60"/>
      <c r="L326" s="60"/>
      <c r="M326" s="24"/>
      <c r="N326" s="31"/>
      <c r="O326" s="32" t="s">
        <v>427</v>
      </c>
      <c r="P326" s="22"/>
      <c r="Q326" s="26">
        <f t="shared" si="28"/>
        <v>258</v>
      </c>
      <c r="R326" s="26">
        <f t="shared" si="29"/>
        <v>0</v>
      </c>
      <c r="S326" s="26">
        <v>258</v>
      </c>
      <c r="T326" s="58"/>
      <c r="U326" s="58"/>
      <c r="V326" s="58"/>
      <c r="W326" s="58"/>
      <c r="X326" s="58"/>
      <c r="Y326" s="58"/>
      <c r="Z326" s="58"/>
      <c r="AA326" s="58"/>
      <c r="AB326" s="75"/>
    </row>
    <row r="327" spans="1:28" ht="14.1" customHeight="1">
      <c r="A327" s="25" t="s">
        <v>428</v>
      </c>
      <c r="B327" s="26">
        <f t="shared" si="26"/>
        <v>3425</v>
      </c>
      <c r="C327" s="26">
        <f t="shared" si="27"/>
        <v>0</v>
      </c>
      <c r="D327" s="26">
        <v>3425</v>
      </c>
      <c r="E327" s="60"/>
      <c r="F327" s="58"/>
      <c r="G327" s="59"/>
      <c r="H327" s="60"/>
      <c r="I327" s="60"/>
      <c r="J327" s="60"/>
      <c r="K327" s="60"/>
      <c r="L327" s="60"/>
      <c r="M327" s="24"/>
      <c r="N327" s="31"/>
      <c r="O327" s="25" t="s">
        <v>429</v>
      </c>
      <c r="P327" s="22"/>
      <c r="Q327" s="26">
        <f t="shared" si="28"/>
        <v>1124</v>
      </c>
      <c r="R327" s="26">
        <f t="shared" si="29"/>
        <v>0</v>
      </c>
      <c r="S327" s="26">
        <v>1124</v>
      </c>
      <c r="T327" s="58"/>
      <c r="U327" s="58"/>
      <c r="V327" s="58"/>
      <c r="W327" s="58"/>
      <c r="X327" s="58"/>
      <c r="Y327" s="58"/>
      <c r="Z327" s="58"/>
      <c r="AA327" s="58"/>
      <c r="AB327" s="75"/>
    </row>
    <row r="328" spans="1:28" ht="12.75" customHeight="1">
      <c r="A328" s="25" t="s">
        <v>430</v>
      </c>
      <c r="B328" s="26">
        <f t="shared" si="26"/>
        <v>1151</v>
      </c>
      <c r="C328" s="26">
        <f t="shared" ref="C328" si="31">E328+F328+G328+H328+M328+I328+J328</f>
        <v>26</v>
      </c>
      <c r="D328" s="26">
        <v>1125</v>
      </c>
      <c r="E328" s="60">
        <v>26</v>
      </c>
      <c r="F328" s="58"/>
      <c r="G328" s="59"/>
      <c r="H328" s="60"/>
      <c r="I328" s="60"/>
      <c r="J328" s="60"/>
      <c r="K328" s="60"/>
      <c r="L328" s="60"/>
      <c r="M328" s="24"/>
      <c r="N328" s="31"/>
      <c r="O328" s="25" t="s">
        <v>431</v>
      </c>
      <c r="P328" s="22" t="s">
        <v>24</v>
      </c>
      <c r="Q328" s="213">
        <f t="shared" si="28"/>
        <v>1217</v>
      </c>
      <c r="R328" s="213">
        <f t="shared" si="29"/>
        <v>501</v>
      </c>
      <c r="S328" s="26">
        <v>716</v>
      </c>
      <c r="T328" s="58">
        <v>26</v>
      </c>
      <c r="U328" s="58">
        <v>100</v>
      </c>
      <c r="V328" s="58"/>
      <c r="W328" s="58"/>
      <c r="X328" s="58"/>
      <c r="Y328" s="58"/>
      <c r="Z328" s="58"/>
      <c r="AA328" s="58"/>
      <c r="AB328" s="75">
        <v>375</v>
      </c>
    </row>
    <row r="329" spans="1:28" ht="14.1" customHeight="1">
      <c r="A329" s="48" t="s">
        <v>432</v>
      </c>
      <c r="B329" s="26">
        <f t="shared" si="26"/>
        <v>0</v>
      </c>
      <c r="C329" s="26">
        <f t="shared" si="27"/>
        <v>0</v>
      </c>
      <c r="D329" s="26">
        <v>0</v>
      </c>
      <c r="E329" s="60"/>
      <c r="F329" s="58"/>
      <c r="G329" s="59"/>
      <c r="H329" s="60"/>
      <c r="I329" s="60"/>
      <c r="J329" s="60"/>
      <c r="K329" s="60"/>
      <c r="L329" s="60"/>
      <c r="M329" s="24"/>
      <c r="N329" s="31"/>
      <c r="O329" s="25" t="s">
        <v>900</v>
      </c>
      <c r="P329" s="22"/>
      <c r="Q329" s="26">
        <f t="shared" si="28"/>
        <v>333</v>
      </c>
      <c r="R329" s="26">
        <f t="shared" si="29"/>
        <v>108</v>
      </c>
      <c r="S329" s="26">
        <v>225</v>
      </c>
      <c r="T329" s="58">
        <v>26</v>
      </c>
      <c r="U329" s="58"/>
      <c r="V329" s="59"/>
      <c r="W329" s="59"/>
      <c r="X329" s="59"/>
      <c r="Y329" s="59"/>
      <c r="Z329" s="58"/>
      <c r="AA329" s="58"/>
      <c r="AB329" s="75">
        <v>82</v>
      </c>
    </row>
    <row r="330" spans="1:28" ht="14.1" customHeight="1">
      <c r="A330" s="48" t="s">
        <v>432</v>
      </c>
      <c r="B330" s="26">
        <f t="shared" si="26"/>
        <v>0</v>
      </c>
      <c r="C330" s="26">
        <f t="shared" si="27"/>
        <v>0</v>
      </c>
      <c r="D330" s="26">
        <v>0</v>
      </c>
      <c r="E330" s="60"/>
      <c r="F330" s="58"/>
      <c r="G330" s="59"/>
      <c r="H330" s="60"/>
      <c r="I330" s="60"/>
      <c r="J330" s="60"/>
      <c r="K330" s="60"/>
      <c r="L330" s="60"/>
      <c r="M330" s="24"/>
      <c r="N330" s="31"/>
      <c r="O330" s="25" t="s">
        <v>433</v>
      </c>
      <c r="P330" s="22"/>
      <c r="Q330" s="26">
        <f t="shared" si="28"/>
        <v>351</v>
      </c>
      <c r="R330" s="26">
        <f t="shared" si="29"/>
        <v>0</v>
      </c>
      <c r="S330" s="26">
        <v>351</v>
      </c>
      <c r="T330" s="58"/>
      <c r="U330" s="58"/>
      <c r="V330" s="58"/>
      <c r="W330" s="58"/>
      <c r="X330" s="58"/>
      <c r="Y330" s="58"/>
      <c r="Z330" s="58"/>
      <c r="AA330" s="58"/>
      <c r="AB330" s="75"/>
    </row>
    <row r="331" spans="1:28" ht="14.1" customHeight="1">
      <c r="A331" s="25" t="s">
        <v>434</v>
      </c>
      <c r="B331" s="26">
        <f t="shared" si="26"/>
        <v>102</v>
      </c>
      <c r="C331" s="26">
        <f t="shared" si="27"/>
        <v>0</v>
      </c>
      <c r="D331" s="26">
        <v>102</v>
      </c>
      <c r="E331" s="60"/>
      <c r="F331" s="58"/>
      <c r="G331" s="59"/>
      <c r="H331" s="60"/>
      <c r="I331" s="60"/>
      <c r="J331" s="60"/>
      <c r="K331" s="60"/>
      <c r="L331" s="60"/>
      <c r="M331" s="24"/>
      <c r="N331" s="31"/>
      <c r="O331" s="25" t="s">
        <v>435</v>
      </c>
      <c r="P331" s="22"/>
      <c r="Q331" s="26">
        <f t="shared" si="28"/>
        <v>102</v>
      </c>
      <c r="R331" s="26">
        <f t="shared" si="29"/>
        <v>0</v>
      </c>
      <c r="S331" s="26">
        <v>102</v>
      </c>
      <c r="T331" s="58"/>
      <c r="U331" s="58"/>
      <c r="V331" s="58"/>
      <c r="W331" s="58"/>
      <c r="X331" s="58"/>
      <c r="Y331" s="58"/>
      <c r="Z331" s="58"/>
      <c r="AA331" s="58"/>
      <c r="AB331" s="75"/>
    </row>
    <row r="332" spans="1:28" ht="14.1" customHeight="1">
      <c r="A332" s="25" t="s">
        <v>436</v>
      </c>
      <c r="B332" s="26">
        <f t="shared" si="26"/>
        <v>66</v>
      </c>
      <c r="C332" s="26">
        <f t="shared" si="27"/>
        <v>0</v>
      </c>
      <c r="D332" s="26">
        <v>66</v>
      </c>
      <c r="E332" s="60"/>
      <c r="F332" s="58"/>
      <c r="G332" s="59"/>
      <c r="H332" s="60"/>
      <c r="I332" s="60"/>
      <c r="J332" s="60"/>
      <c r="K332" s="60"/>
      <c r="L332" s="60"/>
      <c r="M332" s="24"/>
      <c r="N332" s="31"/>
      <c r="O332" s="25" t="s">
        <v>437</v>
      </c>
      <c r="P332" s="22"/>
      <c r="Q332" s="26">
        <f t="shared" si="28"/>
        <v>31</v>
      </c>
      <c r="R332" s="26">
        <f t="shared" si="29"/>
        <v>0</v>
      </c>
      <c r="S332" s="26">
        <v>31</v>
      </c>
      <c r="T332" s="58"/>
      <c r="U332" s="58"/>
      <c r="V332" s="58"/>
      <c r="W332" s="58"/>
      <c r="X332" s="58"/>
      <c r="Y332" s="58"/>
      <c r="Z332" s="58"/>
      <c r="AA332" s="58"/>
      <c r="AB332" s="75"/>
    </row>
    <row r="333" spans="1:28" ht="14.1" customHeight="1">
      <c r="A333" s="25" t="s">
        <v>436</v>
      </c>
      <c r="B333" s="26">
        <f t="shared" si="26"/>
        <v>0</v>
      </c>
      <c r="C333" s="26">
        <f t="shared" si="27"/>
        <v>0</v>
      </c>
      <c r="D333" s="26"/>
      <c r="E333" s="57"/>
      <c r="F333" s="58"/>
      <c r="G333" s="59"/>
      <c r="H333" s="60"/>
      <c r="I333" s="60"/>
      <c r="J333" s="60"/>
      <c r="K333" s="60"/>
      <c r="L333" s="60"/>
      <c r="M333" s="24"/>
      <c r="N333" s="31"/>
      <c r="O333" s="25" t="s">
        <v>438</v>
      </c>
      <c r="P333" s="22"/>
      <c r="Q333" s="26">
        <f t="shared" si="28"/>
        <v>35</v>
      </c>
      <c r="R333" s="26">
        <f t="shared" si="29"/>
        <v>0</v>
      </c>
      <c r="S333" s="26">
        <v>35</v>
      </c>
      <c r="T333" s="59"/>
      <c r="U333" s="58"/>
      <c r="V333" s="58"/>
      <c r="W333" s="58"/>
      <c r="X333" s="58"/>
      <c r="Y333" s="58"/>
      <c r="Z333" s="58"/>
      <c r="AA333" s="58"/>
      <c r="AB333" s="75"/>
    </row>
    <row r="334" spans="1:28" ht="14.1" customHeight="1">
      <c r="A334" s="111" t="s">
        <v>439</v>
      </c>
      <c r="B334" s="26">
        <f t="shared" si="26"/>
        <v>138</v>
      </c>
      <c r="C334" s="26">
        <f t="shared" si="27"/>
        <v>138</v>
      </c>
      <c r="D334" s="26">
        <v>0</v>
      </c>
      <c r="E334" s="57"/>
      <c r="F334" s="58">
        <v>52</v>
      </c>
      <c r="G334" s="59"/>
      <c r="H334" s="60"/>
      <c r="I334" s="60"/>
      <c r="J334" s="60"/>
      <c r="K334" s="60"/>
      <c r="L334" s="60"/>
      <c r="M334" s="24">
        <v>86</v>
      </c>
      <c r="N334" s="31"/>
      <c r="O334" s="25" t="s">
        <v>1003</v>
      </c>
      <c r="P334" s="22"/>
      <c r="Q334" s="26">
        <f t="shared" si="28"/>
        <v>138</v>
      </c>
      <c r="R334" s="26">
        <f t="shared" si="29"/>
        <v>138</v>
      </c>
      <c r="S334" s="26"/>
      <c r="T334" s="59"/>
      <c r="U334" s="58">
        <v>52</v>
      </c>
      <c r="V334" s="58"/>
      <c r="W334" s="58"/>
      <c r="X334" s="58"/>
      <c r="Y334" s="58"/>
      <c r="Z334" s="58"/>
      <c r="AA334" s="58"/>
      <c r="AB334" s="75">
        <v>86</v>
      </c>
    </row>
    <row r="335" spans="1:28" ht="14.1" customHeight="1">
      <c r="A335" s="25" t="s">
        <v>440</v>
      </c>
      <c r="B335" s="26">
        <f t="shared" si="26"/>
        <v>3935</v>
      </c>
      <c r="C335" s="26">
        <f t="shared" si="27"/>
        <v>116</v>
      </c>
      <c r="D335" s="26">
        <v>3819</v>
      </c>
      <c r="E335" s="251">
        <v>52</v>
      </c>
      <c r="F335" s="252"/>
      <c r="G335" s="252"/>
      <c r="H335" s="251"/>
      <c r="I335" s="251">
        <v>64</v>
      </c>
      <c r="J335" s="60"/>
      <c r="K335" s="60"/>
      <c r="L335" s="131"/>
      <c r="M335" s="24"/>
      <c r="N335" s="31"/>
      <c r="O335" s="25" t="s">
        <v>442</v>
      </c>
      <c r="P335" s="22"/>
      <c r="Q335" s="26">
        <f t="shared" si="28"/>
        <v>1338</v>
      </c>
      <c r="R335" s="26">
        <f t="shared" si="29"/>
        <v>0</v>
      </c>
      <c r="S335" s="26">
        <v>1338</v>
      </c>
      <c r="T335" s="59"/>
      <c r="U335" s="58"/>
      <c r="V335" s="58"/>
      <c r="W335" s="58"/>
      <c r="X335" s="58"/>
      <c r="Y335" s="58"/>
      <c r="Z335" s="58"/>
      <c r="AA335" s="58"/>
      <c r="AB335" s="75"/>
    </row>
    <row r="336" spans="1:28" ht="14.1" customHeight="1">
      <c r="A336" s="48" t="s">
        <v>440</v>
      </c>
      <c r="B336" s="26">
        <v>0</v>
      </c>
      <c r="C336" s="26">
        <v>0</v>
      </c>
      <c r="D336" s="26">
        <v>0</v>
      </c>
      <c r="E336" s="57"/>
      <c r="F336" s="58"/>
      <c r="G336" s="59"/>
      <c r="H336" s="60"/>
      <c r="I336" s="60"/>
      <c r="J336" s="60"/>
      <c r="K336" s="60"/>
      <c r="L336" s="131"/>
      <c r="M336" s="24"/>
      <c r="N336" s="31"/>
      <c r="O336" s="25" t="s">
        <v>993</v>
      </c>
      <c r="P336" s="22"/>
      <c r="Q336" s="26">
        <f t="shared" si="28"/>
        <v>52</v>
      </c>
      <c r="R336" s="26">
        <f t="shared" si="29"/>
        <v>52</v>
      </c>
      <c r="S336" s="26">
        <v>0</v>
      </c>
      <c r="T336" s="59">
        <v>52</v>
      </c>
      <c r="U336" s="58"/>
      <c r="V336" s="58"/>
      <c r="W336" s="58"/>
      <c r="X336" s="58"/>
      <c r="Y336" s="58"/>
      <c r="Z336" s="58"/>
      <c r="AA336" s="58"/>
      <c r="AB336" s="75"/>
    </row>
    <row r="337" spans="1:28" ht="14.1" customHeight="1">
      <c r="A337" s="48" t="s">
        <v>440</v>
      </c>
      <c r="B337" s="26">
        <v>0</v>
      </c>
      <c r="C337" s="26">
        <f t="shared" si="27"/>
        <v>0</v>
      </c>
      <c r="D337" s="26">
        <v>0</v>
      </c>
      <c r="E337" s="57"/>
      <c r="F337" s="58"/>
      <c r="G337" s="59"/>
      <c r="H337" s="60"/>
      <c r="I337" s="60"/>
      <c r="J337" s="60"/>
      <c r="K337" s="60"/>
      <c r="L337" s="60"/>
      <c r="M337" s="24"/>
      <c r="N337" s="31"/>
      <c r="O337" s="25" t="s">
        <v>923</v>
      </c>
      <c r="P337" s="22"/>
      <c r="Q337" s="26">
        <f t="shared" si="28"/>
        <v>158</v>
      </c>
      <c r="R337" s="26">
        <f t="shared" si="29"/>
        <v>64</v>
      </c>
      <c r="S337" s="26">
        <v>94</v>
      </c>
      <c r="T337" s="131"/>
      <c r="U337" s="131"/>
      <c r="V337" s="131"/>
      <c r="W337" s="131"/>
      <c r="X337" s="131">
        <v>64</v>
      </c>
      <c r="Y337" s="131"/>
      <c r="Z337" s="131"/>
      <c r="AA337" s="58"/>
      <c r="AB337" s="139"/>
    </row>
    <row r="338" spans="1:28" ht="14.1" customHeight="1">
      <c r="A338" s="48" t="s">
        <v>440</v>
      </c>
      <c r="B338" s="26">
        <v>0</v>
      </c>
      <c r="C338" s="26">
        <f t="shared" si="27"/>
        <v>0</v>
      </c>
      <c r="D338" s="26">
        <v>0</v>
      </c>
      <c r="E338" s="57"/>
      <c r="F338" s="58"/>
      <c r="G338" s="59"/>
      <c r="H338" s="60"/>
      <c r="I338" s="60"/>
      <c r="J338" s="60"/>
      <c r="K338" s="60"/>
      <c r="L338" s="60"/>
      <c r="M338" s="24"/>
      <c r="N338" s="31"/>
      <c r="O338" s="25" t="s">
        <v>441</v>
      </c>
      <c r="P338" s="22"/>
      <c r="Q338" s="26">
        <f t="shared" si="28"/>
        <v>169</v>
      </c>
      <c r="R338" s="26">
        <f t="shared" si="29"/>
        <v>0</v>
      </c>
      <c r="S338" s="26">
        <v>169</v>
      </c>
      <c r="T338" s="131"/>
      <c r="U338" s="131"/>
      <c r="V338" s="131"/>
      <c r="W338" s="131"/>
      <c r="X338" s="131"/>
      <c r="Y338" s="131"/>
      <c r="Z338" s="131"/>
      <c r="AA338" s="58"/>
      <c r="AB338" s="139"/>
    </row>
    <row r="339" spans="1:28" ht="14.1" customHeight="1">
      <c r="A339" s="48" t="s">
        <v>440</v>
      </c>
      <c r="B339" s="26">
        <f t="shared" ref="B339:B403" si="32">D339+C339</f>
        <v>0</v>
      </c>
      <c r="C339" s="26">
        <f t="shared" si="27"/>
        <v>0</v>
      </c>
      <c r="D339" s="26">
        <v>0</v>
      </c>
      <c r="E339" s="131"/>
      <c r="F339" s="131"/>
      <c r="G339" s="131"/>
      <c r="H339" s="131"/>
      <c r="I339" s="131"/>
      <c r="J339" s="131"/>
      <c r="K339" s="131"/>
      <c r="L339" s="60"/>
      <c r="M339" s="108"/>
      <c r="N339" s="31"/>
      <c r="O339" s="25" t="s">
        <v>443</v>
      </c>
      <c r="P339" s="22"/>
      <c r="Q339" s="26">
        <f t="shared" ref="Q339:Q403" si="33">S339+R339</f>
        <v>1213</v>
      </c>
      <c r="R339" s="26">
        <f t="shared" si="29"/>
        <v>0</v>
      </c>
      <c r="S339" s="26">
        <v>1213</v>
      </c>
      <c r="T339" s="58"/>
      <c r="U339" s="58"/>
      <c r="V339" s="58"/>
      <c r="W339" s="58"/>
      <c r="X339" s="58"/>
      <c r="Y339" s="58"/>
      <c r="Z339" s="58"/>
      <c r="AA339" s="131"/>
      <c r="AB339" s="75"/>
    </row>
    <row r="340" spans="1:28" ht="14.1" customHeight="1">
      <c r="A340" s="111" t="s">
        <v>444</v>
      </c>
      <c r="B340" s="26">
        <f t="shared" si="32"/>
        <v>5031</v>
      </c>
      <c r="C340" s="26">
        <f t="shared" ref="C340:C404" si="34">E340+F340+G340+H340+M340+I340+J340</f>
        <v>0</v>
      </c>
      <c r="D340" s="26">
        <v>5031</v>
      </c>
      <c r="E340" s="60"/>
      <c r="F340" s="58"/>
      <c r="G340" s="59"/>
      <c r="H340" s="60"/>
      <c r="I340" s="60"/>
      <c r="J340" s="60"/>
      <c r="K340" s="60"/>
      <c r="L340" s="60"/>
      <c r="M340" s="24"/>
      <c r="N340" s="31"/>
      <c r="O340" s="25" t="s">
        <v>445</v>
      </c>
      <c r="P340" s="22" t="s">
        <v>24</v>
      </c>
      <c r="Q340" s="26">
        <f t="shared" si="33"/>
        <v>367</v>
      </c>
      <c r="R340" s="26">
        <f t="shared" si="29"/>
        <v>0</v>
      </c>
      <c r="S340" s="26">
        <v>367</v>
      </c>
      <c r="T340" s="58"/>
      <c r="U340" s="58"/>
      <c r="V340" s="58"/>
      <c r="W340" s="58"/>
      <c r="X340" s="58"/>
      <c r="Y340" s="58"/>
      <c r="Z340" s="58"/>
      <c r="AA340" s="58"/>
      <c r="AB340" s="75"/>
    </row>
    <row r="341" spans="1:28" ht="14.1" customHeight="1">
      <c r="A341" s="48" t="s">
        <v>444</v>
      </c>
      <c r="B341" s="26">
        <f t="shared" si="32"/>
        <v>0</v>
      </c>
      <c r="C341" s="26">
        <f t="shared" si="34"/>
        <v>0</v>
      </c>
      <c r="D341" s="26">
        <v>0</v>
      </c>
      <c r="E341" s="60"/>
      <c r="F341" s="58"/>
      <c r="G341" s="59"/>
      <c r="H341" s="60"/>
      <c r="I341" s="60"/>
      <c r="J341" s="60"/>
      <c r="K341" s="60"/>
      <c r="L341" s="60"/>
      <c r="M341" s="24"/>
      <c r="N341" s="31"/>
      <c r="O341" s="25" t="s">
        <v>447</v>
      </c>
      <c r="P341" s="22" t="s">
        <v>24</v>
      </c>
      <c r="Q341" s="26">
        <f t="shared" si="33"/>
        <v>1554</v>
      </c>
      <c r="R341" s="26">
        <f t="shared" ref="R341:R405" si="35">T341+U341+V341+AB341+W341+X341+Y341+Z341+AA341</f>
        <v>0</v>
      </c>
      <c r="S341" s="26">
        <v>1554</v>
      </c>
      <c r="T341" s="58"/>
      <c r="U341" s="58"/>
      <c r="V341" s="58"/>
      <c r="W341" s="58"/>
      <c r="X341" s="58"/>
      <c r="Y341" s="58"/>
      <c r="Z341" s="58"/>
      <c r="AA341" s="58"/>
      <c r="AB341" s="75"/>
    </row>
    <row r="342" spans="1:28" ht="14.1" customHeight="1">
      <c r="A342" s="48" t="s">
        <v>444</v>
      </c>
      <c r="B342" s="26">
        <f t="shared" si="32"/>
        <v>0</v>
      </c>
      <c r="C342" s="26">
        <f t="shared" si="34"/>
        <v>0</v>
      </c>
      <c r="D342" s="26">
        <v>0</v>
      </c>
      <c r="E342" s="60"/>
      <c r="F342" s="58"/>
      <c r="G342" s="59"/>
      <c r="H342" s="60"/>
      <c r="I342" s="60"/>
      <c r="J342" s="60"/>
      <c r="K342" s="60"/>
      <c r="L342" s="60"/>
      <c r="M342" s="24"/>
      <c r="N342" s="31"/>
      <c r="O342" s="25" t="s">
        <v>446</v>
      </c>
      <c r="P342" s="22" t="s">
        <v>24</v>
      </c>
      <c r="Q342" s="26">
        <f t="shared" si="33"/>
        <v>1078</v>
      </c>
      <c r="R342" s="26">
        <f t="shared" si="35"/>
        <v>0</v>
      </c>
      <c r="S342" s="26">
        <v>1078</v>
      </c>
      <c r="T342" s="58"/>
      <c r="U342" s="58"/>
      <c r="V342" s="58"/>
      <c r="W342" s="58"/>
      <c r="X342" s="58"/>
      <c r="Y342" s="58"/>
      <c r="Z342" s="58"/>
      <c r="AA342" s="58"/>
      <c r="AB342" s="75"/>
    </row>
    <row r="343" spans="1:28" ht="14.1" customHeight="1">
      <c r="A343" s="111" t="s">
        <v>448</v>
      </c>
      <c r="B343" s="26">
        <f t="shared" si="32"/>
        <v>1114</v>
      </c>
      <c r="C343" s="26">
        <f t="shared" si="34"/>
        <v>0</v>
      </c>
      <c r="D343" s="26">
        <v>1114</v>
      </c>
      <c r="E343" s="60"/>
      <c r="F343" s="58"/>
      <c r="G343" s="59"/>
      <c r="H343" s="60"/>
      <c r="I343" s="60"/>
      <c r="J343" s="60"/>
      <c r="K343" s="60"/>
      <c r="L343" s="60"/>
      <c r="M343" s="24"/>
      <c r="N343" s="31"/>
      <c r="O343" s="25" t="s">
        <v>449</v>
      </c>
      <c r="P343" s="22"/>
      <c r="Q343" s="26">
        <f t="shared" si="33"/>
        <v>933</v>
      </c>
      <c r="R343" s="26">
        <f t="shared" si="35"/>
        <v>0</v>
      </c>
      <c r="S343" s="26">
        <v>933</v>
      </c>
      <c r="T343" s="58"/>
      <c r="U343" s="58"/>
      <c r="V343" s="58"/>
      <c r="W343" s="58"/>
      <c r="X343" s="58"/>
      <c r="Y343" s="58"/>
      <c r="Z343" s="58"/>
      <c r="AA343" s="58"/>
      <c r="AB343" s="75"/>
    </row>
    <row r="344" spans="1:28" ht="14.1" customHeight="1">
      <c r="A344" s="48" t="s">
        <v>448</v>
      </c>
      <c r="B344" s="26">
        <f t="shared" si="32"/>
        <v>0</v>
      </c>
      <c r="C344" s="26">
        <f t="shared" si="34"/>
        <v>0</v>
      </c>
      <c r="D344" s="26">
        <v>0</v>
      </c>
      <c r="E344" s="60"/>
      <c r="F344" s="58"/>
      <c r="G344" s="59"/>
      <c r="H344" s="60"/>
      <c r="I344" s="60"/>
      <c r="J344" s="60"/>
      <c r="K344" s="60"/>
      <c r="L344" s="60"/>
      <c r="M344" s="24"/>
      <c r="N344" s="31"/>
      <c r="O344" s="25" t="s">
        <v>450</v>
      </c>
      <c r="P344" s="22" t="s">
        <v>24</v>
      </c>
      <c r="Q344" s="26">
        <f t="shared" si="33"/>
        <v>3010</v>
      </c>
      <c r="R344" s="26">
        <f t="shared" si="35"/>
        <v>0</v>
      </c>
      <c r="S344" s="26">
        <v>3010</v>
      </c>
      <c r="T344" s="58"/>
      <c r="U344" s="58"/>
      <c r="V344" s="58"/>
      <c r="W344" s="58"/>
      <c r="X344" s="58"/>
      <c r="Y344" s="58"/>
      <c r="Z344" s="58"/>
      <c r="AA344" s="58"/>
      <c r="AB344" s="75"/>
    </row>
    <row r="345" spans="1:28" ht="14.25" customHeight="1">
      <c r="A345" s="111" t="s">
        <v>451</v>
      </c>
      <c r="B345" s="26">
        <f t="shared" si="32"/>
        <v>263</v>
      </c>
      <c r="C345" s="26">
        <f t="shared" si="34"/>
        <v>149</v>
      </c>
      <c r="D345" s="26">
        <v>114</v>
      </c>
      <c r="E345" s="251"/>
      <c r="F345" s="254">
        <v>37</v>
      </c>
      <c r="G345" s="254">
        <v>50</v>
      </c>
      <c r="H345" s="254">
        <v>62</v>
      </c>
      <c r="I345" s="148"/>
      <c r="J345" s="60"/>
      <c r="K345" s="60"/>
      <c r="L345" s="60"/>
      <c r="M345" s="24"/>
      <c r="N345" s="31"/>
      <c r="O345" s="25" t="s">
        <v>896</v>
      </c>
      <c r="P345" s="22"/>
      <c r="Q345" s="26">
        <f t="shared" si="33"/>
        <v>76</v>
      </c>
      <c r="R345" s="26">
        <f t="shared" si="35"/>
        <v>0</v>
      </c>
      <c r="S345" s="26">
        <v>76</v>
      </c>
      <c r="T345" s="58"/>
      <c r="U345" s="58"/>
      <c r="V345" s="58"/>
      <c r="W345" s="58"/>
      <c r="X345" s="58"/>
      <c r="Y345" s="58"/>
      <c r="Z345" s="58"/>
      <c r="AA345" s="58"/>
      <c r="AB345" s="75"/>
    </row>
    <row r="346" spans="1:28" ht="14.1" customHeight="1">
      <c r="A346" s="48" t="s">
        <v>451</v>
      </c>
      <c r="B346" s="26">
        <f t="shared" si="32"/>
        <v>0</v>
      </c>
      <c r="C346" s="26">
        <f t="shared" si="34"/>
        <v>0</v>
      </c>
      <c r="D346" s="26">
        <v>0</v>
      </c>
      <c r="E346" s="60"/>
      <c r="F346" s="58"/>
      <c r="G346" s="59"/>
      <c r="H346" s="60"/>
      <c r="I346" s="60"/>
      <c r="J346" s="60"/>
      <c r="K346" s="60"/>
      <c r="L346" s="60"/>
      <c r="M346" s="24"/>
      <c r="N346" s="31"/>
      <c r="O346" s="25" t="s">
        <v>1158</v>
      </c>
      <c r="P346" s="22"/>
      <c r="Q346" s="26">
        <f t="shared" si="33"/>
        <v>187</v>
      </c>
      <c r="R346" s="26">
        <f t="shared" si="35"/>
        <v>149</v>
      </c>
      <c r="S346" s="26">
        <v>38</v>
      </c>
      <c r="T346" s="58"/>
      <c r="U346" s="58">
        <v>37</v>
      </c>
      <c r="V346" s="58">
        <v>50</v>
      </c>
      <c r="W346" s="58">
        <v>62</v>
      </c>
      <c r="X346" s="58"/>
      <c r="Y346" s="58"/>
      <c r="Z346" s="58"/>
      <c r="AA346" s="58"/>
      <c r="AB346" s="75"/>
    </row>
    <row r="347" spans="1:28" ht="14.1" customHeight="1">
      <c r="A347" s="111" t="s">
        <v>452</v>
      </c>
      <c r="B347" s="213">
        <f t="shared" si="32"/>
        <v>3225</v>
      </c>
      <c r="C347" s="26">
        <f t="shared" si="34"/>
        <v>274</v>
      </c>
      <c r="D347" s="26">
        <v>2951</v>
      </c>
      <c r="E347" s="251">
        <v>52</v>
      </c>
      <c r="F347" s="252">
        <v>89</v>
      </c>
      <c r="G347" s="252"/>
      <c r="H347" s="251">
        <v>48</v>
      </c>
      <c r="I347" s="251">
        <v>85</v>
      </c>
      <c r="J347" s="60"/>
      <c r="K347" s="60"/>
      <c r="L347" s="60"/>
      <c r="M347" s="24"/>
      <c r="N347" s="31"/>
      <c r="O347" s="32" t="s">
        <v>453</v>
      </c>
      <c r="P347" s="22"/>
      <c r="Q347" s="26">
        <f t="shared" si="33"/>
        <v>1251</v>
      </c>
      <c r="R347" s="26">
        <f t="shared" si="35"/>
        <v>0</v>
      </c>
      <c r="S347" s="26">
        <v>1251</v>
      </c>
      <c r="T347" s="58"/>
      <c r="U347" s="58"/>
      <c r="V347" s="58"/>
      <c r="W347" s="58"/>
      <c r="X347" s="58"/>
      <c r="Y347" s="58"/>
      <c r="Z347" s="58"/>
      <c r="AA347" s="58"/>
      <c r="AB347" s="75"/>
    </row>
    <row r="348" spans="1:28" s="80" customFormat="1" ht="14.1" customHeight="1">
      <c r="A348" s="48" t="s">
        <v>452</v>
      </c>
      <c r="B348" s="26">
        <f t="shared" si="32"/>
        <v>0</v>
      </c>
      <c r="C348" s="26">
        <f t="shared" si="34"/>
        <v>0</v>
      </c>
      <c r="D348" s="26"/>
      <c r="E348" s="60"/>
      <c r="F348" s="58"/>
      <c r="G348" s="59"/>
      <c r="H348" s="60"/>
      <c r="I348" s="60"/>
      <c r="J348" s="60"/>
      <c r="K348" s="60"/>
      <c r="L348" s="60"/>
      <c r="M348" s="24"/>
      <c r="N348" s="31"/>
      <c r="O348" s="32" t="s">
        <v>454</v>
      </c>
      <c r="P348" s="22"/>
      <c r="Q348" s="26">
        <f t="shared" si="33"/>
        <v>434</v>
      </c>
      <c r="R348" s="26">
        <f t="shared" si="35"/>
        <v>274</v>
      </c>
      <c r="S348" s="26">
        <v>160</v>
      </c>
      <c r="T348" s="58">
        <v>52</v>
      </c>
      <c r="U348" s="58">
        <v>89</v>
      </c>
      <c r="V348" s="58"/>
      <c r="W348" s="58">
        <v>48</v>
      </c>
      <c r="X348" s="58">
        <v>85</v>
      </c>
      <c r="Y348" s="58"/>
      <c r="Z348" s="58"/>
      <c r="AA348" s="58"/>
      <c r="AB348" s="75"/>
    </row>
    <row r="349" spans="1:28" ht="14.1" customHeight="1">
      <c r="A349" s="125" t="s">
        <v>455</v>
      </c>
      <c r="B349" s="26">
        <f t="shared" si="32"/>
        <v>46</v>
      </c>
      <c r="C349" s="26">
        <f t="shared" si="34"/>
        <v>0</v>
      </c>
      <c r="D349" s="26">
        <v>46</v>
      </c>
      <c r="E349" s="60"/>
      <c r="F349" s="58"/>
      <c r="G349" s="59"/>
      <c r="H349" s="60"/>
      <c r="I349" s="60"/>
      <c r="J349" s="60"/>
      <c r="K349" s="60"/>
      <c r="L349" s="60"/>
      <c r="M349" s="24"/>
      <c r="N349" s="31"/>
      <c r="O349" s="25" t="s">
        <v>456</v>
      </c>
      <c r="P349" s="22" t="s">
        <v>24</v>
      </c>
      <c r="Q349" s="26">
        <f t="shared" si="33"/>
        <v>46</v>
      </c>
      <c r="R349" s="26">
        <f t="shared" si="35"/>
        <v>0</v>
      </c>
      <c r="S349" s="26">
        <v>46</v>
      </c>
      <c r="T349" s="58"/>
      <c r="U349" s="58"/>
      <c r="V349" s="58"/>
      <c r="W349" s="58"/>
      <c r="X349" s="58"/>
      <c r="Y349" s="58"/>
      <c r="Z349" s="58"/>
      <c r="AA349" s="58"/>
      <c r="AB349" s="75"/>
    </row>
    <row r="350" spans="1:28" ht="14.1" customHeight="1">
      <c r="A350" s="25" t="s">
        <v>457</v>
      </c>
      <c r="B350" s="26">
        <f t="shared" si="32"/>
        <v>2791</v>
      </c>
      <c r="C350" s="26">
        <f t="shared" si="34"/>
        <v>0</v>
      </c>
      <c r="D350" s="26">
        <v>2791</v>
      </c>
      <c r="E350" s="60"/>
      <c r="F350" s="58"/>
      <c r="G350" s="59"/>
      <c r="H350" s="60"/>
      <c r="I350" s="60"/>
      <c r="J350" s="60"/>
      <c r="K350" s="60"/>
      <c r="L350" s="60"/>
      <c r="M350" s="24"/>
      <c r="N350" s="31" t="s">
        <v>20</v>
      </c>
      <c r="O350" s="25" t="s">
        <v>459</v>
      </c>
      <c r="P350" s="22"/>
      <c r="Q350" s="26">
        <f t="shared" si="33"/>
        <v>554.5</v>
      </c>
      <c r="R350" s="26">
        <f t="shared" si="35"/>
        <v>0</v>
      </c>
      <c r="S350" s="26">
        <v>554.5</v>
      </c>
      <c r="T350" s="58"/>
      <c r="U350" s="58"/>
      <c r="V350" s="58"/>
      <c r="W350" s="58"/>
      <c r="X350" s="58"/>
      <c r="Y350" s="58"/>
      <c r="Z350" s="58"/>
      <c r="AA350" s="58"/>
      <c r="AB350" s="75"/>
    </row>
    <row r="351" spans="1:28" ht="14.1" customHeight="1">
      <c r="A351" s="25" t="s">
        <v>457</v>
      </c>
      <c r="B351" s="26">
        <f t="shared" si="32"/>
        <v>64</v>
      </c>
      <c r="C351" s="26">
        <f t="shared" si="34"/>
        <v>0</v>
      </c>
      <c r="D351" s="26">
        <v>64</v>
      </c>
      <c r="E351" s="57"/>
      <c r="F351" s="58"/>
      <c r="G351" s="59"/>
      <c r="H351" s="60"/>
      <c r="I351" s="60"/>
      <c r="J351" s="60"/>
      <c r="K351" s="60"/>
      <c r="L351" s="60"/>
      <c r="M351" s="24"/>
      <c r="N351" s="31"/>
      <c r="O351" s="25" t="s">
        <v>458</v>
      </c>
      <c r="P351" s="22" t="s">
        <v>24</v>
      </c>
      <c r="Q351" s="26">
        <f t="shared" si="33"/>
        <v>1283</v>
      </c>
      <c r="R351" s="26">
        <f t="shared" si="35"/>
        <v>0</v>
      </c>
      <c r="S351" s="26">
        <v>1283</v>
      </c>
      <c r="T351" s="58"/>
      <c r="U351" s="58"/>
      <c r="V351" s="58"/>
      <c r="W351" s="58"/>
      <c r="X351" s="58"/>
      <c r="Y351" s="58"/>
      <c r="Z351" s="58"/>
      <c r="AA351" s="58"/>
      <c r="AB351" s="75"/>
    </row>
    <row r="352" spans="1:28" ht="14.1" customHeight="1">
      <c r="A352" s="48" t="s">
        <v>457</v>
      </c>
      <c r="B352" s="26">
        <f t="shared" si="32"/>
        <v>0</v>
      </c>
      <c r="C352" s="26">
        <f t="shared" si="34"/>
        <v>0</v>
      </c>
      <c r="D352" s="26">
        <v>0</v>
      </c>
      <c r="E352" s="60"/>
      <c r="F352" s="58"/>
      <c r="G352" s="59"/>
      <c r="H352" s="60"/>
      <c r="I352" s="60"/>
      <c r="J352" s="60"/>
      <c r="K352" s="60"/>
      <c r="L352" s="60"/>
      <c r="M352" s="24"/>
      <c r="N352" s="31"/>
      <c r="O352" s="25" t="s">
        <v>460</v>
      </c>
      <c r="P352" s="22" t="s">
        <v>24</v>
      </c>
      <c r="Q352" s="26">
        <f t="shared" si="33"/>
        <v>1419.5</v>
      </c>
      <c r="R352" s="26">
        <f t="shared" si="35"/>
        <v>0</v>
      </c>
      <c r="S352" s="26">
        <v>1419.5</v>
      </c>
      <c r="T352" s="59"/>
      <c r="U352" s="58"/>
      <c r="V352" s="58"/>
      <c r="W352" s="58"/>
      <c r="X352" s="58"/>
      <c r="Y352" s="58"/>
      <c r="Z352" s="58"/>
      <c r="AA352" s="58"/>
      <c r="AB352" s="75"/>
    </row>
    <row r="353" spans="1:28" ht="14.1" customHeight="1">
      <c r="A353" s="48" t="s">
        <v>461</v>
      </c>
      <c r="B353" s="26">
        <f t="shared" si="32"/>
        <v>0</v>
      </c>
      <c r="C353" s="26">
        <f t="shared" si="34"/>
        <v>0</v>
      </c>
      <c r="D353" s="26">
        <v>0</v>
      </c>
      <c r="E353" s="60"/>
      <c r="F353" s="58"/>
      <c r="G353" s="59"/>
      <c r="H353" s="60"/>
      <c r="I353" s="60"/>
      <c r="J353" s="60"/>
      <c r="K353" s="60"/>
      <c r="L353" s="60"/>
      <c r="M353" s="24"/>
      <c r="N353" s="31"/>
      <c r="O353" s="25" t="s">
        <v>475</v>
      </c>
      <c r="P353" s="22" t="s">
        <v>24</v>
      </c>
      <c r="Q353" s="26">
        <f t="shared" si="33"/>
        <v>2044</v>
      </c>
      <c r="R353" s="26">
        <f t="shared" si="35"/>
        <v>0</v>
      </c>
      <c r="S353" s="26">
        <v>2044</v>
      </c>
      <c r="T353" s="58"/>
      <c r="U353" s="58"/>
      <c r="V353" s="58"/>
      <c r="W353" s="58"/>
      <c r="X353" s="58"/>
      <c r="Y353" s="58"/>
      <c r="Z353" s="58"/>
      <c r="AA353" s="58"/>
      <c r="AB353" s="75"/>
    </row>
    <row r="354" spans="1:28" ht="14.1" customHeight="1">
      <c r="A354" s="48" t="s">
        <v>461</v>
      </c>
      <c r="B354" s="26">
        <f t="shared" si="32"/>
        <v>0</v>
      </c>
      <c r="C354" s="26">
        <f t="shared" si="34"/>
        <v>0</v>
      </c>
      <c r="D354" s="26">
        <v>0</v>
      </c>
      <c r="E354" s="60"/>
      <c r="F354" s="58"/>
      <c r="G354" s="59"/>
      <c r="H354" s="60"/>
      <c r="I354" s="60"/>
      <c r="J354" s="60"/>
      <c r="K354" s="60"/>
      <c r="L354" s="60"/>
      <c r="M354" s="24"/>
      <c r="N354" s="31"/>
      <c r="O354" s="25" t="s">
        <v>462</v>
      </c>
      <c r="P354" s="22"/>
      <c r="Q354" s="26">
        <f t="shared" si="33"/>
        <v>1833</v>
      </c>
      <c r="R354" s="26">
        <f t="shared" si="35"/>
        <v>0</v>
      </c>
      <c r="S354" s="26">
        <v>1833</v>
      </c>
      <c r="T354" s="58"/>
      <c r="U354" s="58"/>
      <c r="V354" s="58"/>
      <c r="W354" s="58"/>
      <c r="X354" s="58"/>
      <c r="Y354" s="58"/>
      <c r="Z354" s="58"/>
      <c r="AA354" s="58"/>
      <c r="AB354" s="75"/>
    </row>
    <row r="355" spans="1:28" ht="14.1" customHeight="1">
      <c r="A355" s="25" t="s">
        <v>461</v>
      </c>
      <c r="B355" s="26">
        <f t="shared" si="32"/>
        <v>0</v>
      </c>
      <c r="C355" s="26">
        <f t="shared" si="34"/>
        <v>0</v>
      </c>
      <c r="D355" s="26">
        <v>0</v>
      </c>
      <c r="E355" s="60"/>
      <c r="F355" s="58"/>
      <c r="G355" s="59"/>
      <c r="H355" s="60"/>
      <c r="I355" s="60"/>
      <c r="J355" s="60"/>
      <c r="K355" s="60"/>
      <c r="L355" s="60"/>
      <c r="M355" s="24"/>
      <c r="N355" s="31"/>
      <c r="O355" s="25" t="s">
        <v>473</v>
      </c>
      <c r="P355" s="22"/>
      <c r="Q355" s="26">
        <f t="shared" si="33"/>
        <v>816</v>
      </c>
      <c r="R355" s="26">
        <f t="shared" si="35"/>
        <v>0</v>
      </c>
      <c r="S355" s="26">
        <v>816</v>
      </c>
      <c r="T355" s="58"/>
      <c r="U355" s="58"/>
      <c r="V355" s="58"/>
      <c r="W355" s="58"/>
      <c r="X355" s="58"/>
      <c r="Y355" s="58"/>
      <c r="Z355" s="58"/>
      <c r="AA355" s="58"/>
      <c r="AB355" s="75"/>
    </row>
    <row r="356" spans="1:28" ht="14.1" customHeight="1">
      <c r="A356" s="48" t="s">
        <v>461</v>
      </c>
      <c r="B356" s="26">
        <f t="shared" si="32"/>
        <v>0</v>
      </c>
      <c r="C356" s="26">
        <f t="shared" si="34"/>
        <v>0</v>
      </c>
      <c r="D356" s="26">
        <v>0</v>
      </c>
      <c r="E356" s="60"/>
      <c r="F356" s="58"/>
      <c r="G356" s="59"/>
      <c r="H356" s="60"/>
      <c r="I356" s="60"/>
      <c r="J356" s="60"/>
      <c r="K356" s="60"/>
      <c r="L356" s="60"/>
      <c r="M356" s="24"/>
      <c r="N356" s="31"/>
      <c r="O356" s="25" t="s">
        <v>474</v>
      </c>
      <c r="P356" s="22" t="s">
        <v>24</v>
      </c>
      <c r="Q356" s="26">
        <f t="shared" si="33"/>
        <v>655</v>
      </c>
      <c r="R356" s="26">
        <f t="shared" si="35"/>
        <v>0</v>
      </c>
      <c r="S356" s="26">
        <v>655</v>
      </c>
      <c r="T356" s="58"/>
      <c r="U356" s="58"/>
      <c r="V356" s="58"/>
      <c r="W356" s="58"/>
      <c r="X356" s="58"/>
      <c r="Y356" s="58"/>
      <c r="Z356" s="58"/>
      <c r="AA356" s="58"/>
      <c r="AB356" s="75"/>
    </row>
    <row r="357" spans="1:28" ht="14.1" customHeight="1">
      <c r="A357" s="48" t="s">
        <v>461</v>
      </c>
      <c r="B357" s="26">
        <f t="shared" si="32"/>
        <v>0</v>
      </c>
      <c r="C357" s="26">
        <f t="shared" si="34"/>
        <v>0</v>
      </c>
      <c r="D357" s="26">
        <v>0</v>
      </c>
      <c r="E357" s="60"/>
      <c r="F357" s="58"/>
      <c r="G357" s="59"/>
      <c r="H357" s="60"/>
      <c r="I357" s="60"/>
      <c r="J357" s="60"/>
      <c r="K357" s="60"/>
      <c r="L357" s="60"/>
      <c r="M357" s="24"/>
      <c r="N357" s="31"/>
      <c r="O357" s="25" t="s">
        <v>477</v>
      </c>
      <c r="P357" s="22" t="s">
        <v>24</v>
      </c>
      <c r="Q357" s="26">
        <f t="shared" si="33"/>
        <v>536</v>
      </c>
      <c r="R357" s="26">
        <f t="shared" si="35"/>
        <v>0</v>
      </c>
      <c r="S357" s="26">
        <v>536</v>
      </c>
      <c r="T357" s="58"/>
      <c r="U357" s="58"/>
      <c r="V357" s="58"/>
      <c r="W357" s="58"/>
      <c r="X357" s="58"/>
      <c r="Y357" s="58"/>
      <c r="Z357" s="58"/>
      <c r="AA357" s="58"/>
      <c r="AB357" s="75"/>
    </row>
    <row r="358" spans="1:28" ht="15" customHeight="1">
      <c r="A358" s="48" t="s">
        <v>461</v>
      </c>
      <c r="B358" s="26">
        <f t="shared" si="32"/>
        <v>0</v>
      </c>
      <c r="C358" s="26">
        <f t="shared" si="34"/>
        <v>0</v>
      </c>
      <c r="D358" s="26">
        <v>0</v>
      </c>
      <c r="E358" s="60"/>
      <c r="F358" s="58"/>
      <c r="G358" s="59"/>
      <c r="H358" s="60"/>
      <c r="I358" s="60"/>
      <c r="J358" s="60"/>
      <c r="K358" s="60"/>
      <c r="L358" s="60"/>
      <c r="M358" s="24"/>
      <c r="N358" s="31"/>
      <c r="O358" s="25" t="s">
        <v>471</v>
      </c>
      <c r="P358" s="22"/>
      <c r="Q358" s="26">
        <f t="shared" si="33"/>
        <v>364</v>
      </c>
      <c r="R358" s="26">
        <f t="shared" si="35"/>
        <v>0</v>
      </c>
      <c r="S358" s="26">
        <v>364</v>
      </c>
      <c r="T358" s="58"/>
      <c r="U358" s="58"/>
      <c r="V358" s="58"/>
      <c r="W358" s="58"/>
      <c r="X358" s="58"/>
      <c r="Y358" s="58"/>
      <c r="Z358" s="58"/>
      <c r="AA358" s="58"/>
      <c r="AB358" s="75"/>
    </row>
    <row r="359" spans="1:28" ht="14.1" customHeight="1">
      <c r="A359" s="48" t="s">
        <v>461</v>
      </c>
      <c r="B359" s="26">
        <f t="shared" si="32"/>
        <v>0</v>
      </c>
      <c r="C359" s="26">
        <f t="shared" si="34"/>
        <v>0</v>
      </c>
      <c r="D359" s="26">
        <v>0</v>
      </c>
      <c r="E359" s="60"/>
      <c r="F359" s="58"/>
      <c r="G359" s="59"/>
      <c r="H359" s="60"/>
      <c r="I359" s="60"/>
      <c r="J359" s="60"/>
      <c r="K359" s="60"/>
      <c r="L359" s="60"/>
      <c r="M359" s="24"/>
      <c r="N359" s="31"/>
      <c r="O359" s="25" t="s">
        <v>470</v>
      </c>
      <c r="P359" s="22" t="s">
        <v>24</v>
      </c>
      <c r="Q359" s="26">
        <f t="shared" si="33"/>
        <v>121</v>
      </c>
      <c r="R359" s="26">
        <f t="shared" si="35"/>
        <v>0</v>
      </c>
      <c r="S359" s="26">
        <v>121</v>
      </c>
      <c r="T359" s="58"/>
      <c r="U359" s="58"/>
      <c r="V359" s="58"/>
      <c r="W359" s="58"/>
      <c r="X359" s="58"/>
      <c r="Y359" s="58"/>
      <c r="Z359" s="58"/>
      <c r="AA359" s="58"/>
      <c r="AB359" s="75"/>
    </row>
    <row r="360" spans="1:28" ht="14.1" customHeight="1">
      <c r="A360" s="48" t="s">
        <v>461</v>
      </c>
      <c r="B360" s="26">
        <f t="shared" si="32"/>
        <v>0</v>
      </c>
      <c r="C360" s="26">
        <f t="shared" si="34"/>
        <v>0</v>
      </c>
      <c r="D360" s="26">
        <v>0</v>
      </c>
      <c r="E360" s="60"/>
      <c r="F360" s="58"/>
      <c r="G360" s="59"/>
      <c r="H360" s="60"/>
      <c r="I360" s="60"/>
      <c r="J360" s="60"/>
      <c r="K360" s="60"/>
      <c r="L360" s="60"/>
      <c r="M360" s="24"/>
      <c r="N360" s="31"/>
      <c r="O360" s="25" t="s">
        <v>472</v>
      </c>
      <c r="P360" s="22" t="s">
        <v>24</v>
      </c>
      <c r="Q360" s="26">
        <f t="shared" si="33"/>
        <v>86</v>
      </c>
      <c r="R360" s="26">
        <f t="shared" si="35"/>
        <v>0</v>
      </c>
      <c r="S360" s="26">
        <v>86</v>
      </c>
      <c r="T360" s="58"/>
      <c r="U360" s="58"/>
      <c r="V360" s="58"/>
      <c r="W360" s="58"/>
      <c r="X360" s="58"/>
      <c r="Y360" s="58"/>
      <c r="Z360" s="58"/>
      <c r="AA360" s="58"/>
      <c r="AB360" s="75"/>
    </row>
    <row r="361" spans="1:28" ht="14.1" customHeight="1">
      <c r="A361" s="48" t="s">
        <v>461</v>
      </c>
      <c r="B361" s="26">
        <f t="shared" si="32"/>
        <v>0</v>
      </c>
      <c r="C361" s="26">
        <f t="shared" si="34"/>
        <v>0</v>
      </c>
      <c r="D361" s="26">
        <v>0</v>
      </c>
      <c r="E361" s="60"/>
      <c r="F361" s="58"/>
      <c r="G361" s="59"/>
      <c r="H361" s="60"/>
      <c r="I361" s="60"/>
      <c r="J361" s="60"/>
      <c r="K361" s="60"/>
      <c r="L361" s="60"/>
      <c r="M361" s="24"/>
      <c r="N361" s="31"/>
      <c r="O361" s="25" t="s">
        <v>476</v>
      </c>
      <c r="P361" s="22" t="s">
        <v>24</v>
      </c>
      <c r="Q361" s="26">
        <f t="shared" si="33"/>
        <v>45</v>
      </c>
      <c r="R361" s="26">
        <f t="shared" si="35"/>
        <v>0</v>
      </c>
      <c r="S361" s="26">
        <v>45</v>
      </c>
      <c r="T361" s="58"/>
      <c r="U361" s="58"/>
      <c r="V361" s="58"/>
      <c r="W361" s="58"/>
      <c r="X361" s="58"/>
      <c r="Y361" s="58"/>
      <c r="Z361" s="58"/>
      <c r="AA361" s="58"/>
      <c r="AB361" s="75"/>
    </row>
    <row r="362" spans="1:28" ht="14.1" customHeight="1">
      <c r="A362" s="48" t="s">
        <v>461</v>
      </c>
      <c r="B362" s="26">
        <f t="shared" si="32"/>
        <v>0</v>
      </c>
      <c r="C362" s="26">
        <f t="shared" si="34"/>
        <v>0</v>
      </c>
      <c r="D362" s="26">
        <v>0</v>
      </c>
      <c r="E362" s="60"/>
      <c r="F362" s="58"/>
      <c r="G362" s="59"/>
      <c r="H362" s="60"/>
      <c r="I362" s="60"/>
      <c r="J362" s="60"/>
      <c r="K362" s="60"/>
      <c r="L362" s="60"/>
      <c r="M362" s="24"/>
      <c r="N362" s="126"/>
      <c r="O362" s="25" t="s">
        <v>468</v>
      </c>
      <c r="P362" s="22"/>
      <c r="Q362" s="26">
        <f t="shared" si="33"/>
        <v>35</v>
      </c>
      <c r="R362" s="26">
        <f t="shared" si="35"/>
        <v>0</v>
      </c>
      <c r="S362" s="26">
        <v>35</v>
      </c>
      <c r="T362" s="58"/>
      <c r="U362" s="58"/>
      <c r="V362" s="58"/>
      <c r="W362" s="58"/>
      <c r="X362" s="58"/>
      <c r="Y362" s="58"/>
      <c r="Z362" s="58"/>
      <c r="AA362" s="58"/>
      <c r="AB362" s="75"/>
    </row>
    <row r="363" spans="1:28" ht="14.1" customHeight="1">
      <c r="A363" s="48" t="s">
        <v>461</v>
      </c>
      <c r="B363" s="26">
        <f t="shared" si="32"/>
        <v>0</v>
      </c>
      <c r="C363" s="26">
        <f t="shared" si="34"/>
        <v>0</v>
      </c>
      <c r="D363" s="26">
        <v>0</v>
      </c>
      <c r="E363" s="60"/>
      <c r="F363" s="58"/>
      <c r="G363" s="59"/>
      <c r="H363" s="60"/>
      <c r="I363" s="60"/>
      <c r="J363" s="60"/>
      <c r="K363" s="60"/>
      <c r="L363" s="60"/>
      <c r="M363" s="24"/>
      <c r="N363" s="126"/>
      <c r="O363" s="25" t="s">
        <v>469</v>
      </c>
      <c r="P363" s="22"/>
      <c r="Q363" s="26">
        <f t="shared" si="33"/>
        <v>35</v>
      </c>
      <c r="R363" s="26">
        <f t="shared" si="35"/>
        <v>0</v>
      </c>
      <c r="S363" s="26">
        <v>35</v>
      </c>
      <c r="T363" s="58"/>
      <c r="U363" s="58"/>
      <c r="V363" s="58"/>
      <c r="W363" s="58"/>
      <c r="X363" s="58"/>
      <c r="Y363" s="58"/>
      <c r="Z363" s="58"/>
      <c r="AA363" s="58"/>
      <c r="AB363" s="75"/>
    </row>
    <row r="364" spans="1:28" ht="14.1" customHeight="1">
      <c r="A364" s="111" t="s">
        <v>478</v>
      </c>
      <c r="B364" s="26">
        <f t="shared" si="32"/>
        <v>1098</v>
      </c>
      <c r="C364" s="26">
        <f t="shared" si="34"/>
        <v>0</v>
      </c>
      <c r="D364" s="26">
        <v>1098</v>
      </c>
      <c r="E364" s="60"/>
      <c r="F364" s="58"/>
      <c r="G364" s="59"/>
      <c r="H364" s="60"/>
      <c r="I364" s="60"/>
      <c r="J364" s="60"/>
      <c r="K364" s="60"/>
      <c r="L364" s="60"/>
      <c r="M364" s="24"/>
      <c r="N364" s="31"/>
      <c r="O364" s="25" t="s">
        <v>479</v>
      </c>
      <c r="P364" s="22"/>
      <c r="Q364" s="26">
        <f t="shared" si="33"/>
        <v>682</v>
      </c>
      <c r="R364" s="26">
        <f t="shared" si="35"/>
        <v>0</v>
      </c>
      <c r="S364" s="26">
        <v>682</v>
      </c>
      <c r="T364" s="58"/>
      <c r="U364" s="58"/>
      <c r="V364" s="58"/>
      <c r="W364" s="58"/>
      <c r="X364" s="58"/>
      <c r="Y364" s="58"/>
      <c r="Z364" s="58"/>
      <c r="AA364" s="58"/>
      <c r="AB364" s="75"/>
    </row>
    <row r="365" spans="1:28" ht="14.1" customHeight="1">
      <c r="A365" s="215" t="s">
        <v>478</v>
      </c>
      <c r="B365" s="26">
        <f t="shared" si="32"/>
        <v>0</v>
      </c>
      <c r="C365" s="26">
        <f t="shared" si="34"/>
        <v>0</v>
      </c>
      <c r="D365" s="26">
        <v>0</v>
      </c>
      <c r="E365" s="60"/>
      <c r="F365" s="58"/>
      <c r="G365" s="59"/>
      <c r="H365" s="60"/>
      <c r="I365" s="60"/>
      <c r="J365" s="60"/>
      <c r="K365" s="60"/>
      <c r="L365" s="60"/>
      <c r="M365" s="24"/>
      <c r="N365" s="31"/>
      <c r="O365" s="25" t="s">
        <v>480</v>
      </c>
      <c r="P365" s="22" t="s">
        <v>24</v>
      </c>
      <c r="Q365" s="26">
        <f t="shared" si="33"/>
        <v>30</v>
      </c>
      <c r="R365" s="26">
        <f t="shared" si="35"/>
        <v>0</v>
      </c>
      <c r="S365" s="26">
        <v>30</v>
      </c>
      <c r="T365" s="58"/>
      <c r="U365" s="58"/>
      <c r="V365" s="58"/>
      <c r="W365" s="58"/>
      <c r="X365" s="58"/>
      <c r="Y365" s="58"/>
      <c r="Z365" s="58"/>
      <c r="AA365" s="58"/>
      <c r="AB365" s="75"/>
    </row>
    <row r="366" spans="1:28" ht="14.1" customHeight="1">
      <c r="A366" s="216" t="s">
        <v>463</v>
      </c>
      <c r="B366" s="26">
        <f t="shared" si="32"/>
        <v>181</v>
      </c>
      <c r="C366" s="26">
        <f t="shared" si="34"/>
        <v>0</v>
      </c>
      <c r="D366" s="26">
        <v>181</v>
      </c>
      <c r="E366" s="60"/>
      <c r="F366" s="58"/>
      <c r="G366" s="59"/>
      <c r="H366" s="60"/>
      <c r="I366" s="60"/>
      <c r="J366" s="60"/>
      <c r="K366" s="60"/>
      <c r="L366" s="60"/>
      <c r="M366" s="24"/>
      <c r="N366" s="31"/>
      <c r="O366" s="25" t="s">
        <v>464</v>
      </c>
      <c r="P366" s="22" t="s">
        <v>24</v>
      </c>
      <c r="Q366" s="26">
        <f t="shared" si="33"/>
        <v>181</v>
      </c>
      <c r="R366" s="26">
        <f t="shared" si="35"/>
        <v>0</v>
      </c>
      <c r="S366" s="26">
        <v>181</v>
      </c>
      <c r="T366" s="58"/>
      <c r="U366" s="58"/>
      <c r="V366" s="58"/>
      <c r="W366" s="58"/>
      <c r="X366" s="58"/>
      <c r="Y366" s="58"/>
      <c r="Z366" s="58"/>
      <c r="AA366" s="58"/>
      <c r="AB366" s="75"/>
    </row>
    <row r="367" spans="1:28" ht="14.1" customHeight="1">
      <c r="A367" s="25" t="s">
        <v>465</v>
      </c>
      <c r="B367" s="26">
        <f t="shared" si="32"/>
        <v>643</v>
      </c>
      <c r="C367" s="26">
        <f t="shared" si="34"/>
        <v>0</v>
      </c>
      <c r="D367" s="26">
        <v>643</v>
      </c>
      <c r="E367" s="60"/>
      <c r="F367" s="58"/>
      <c r="G367" s="59"/>
      <c r="H367" s="60"/>
      <c r="I367" s="60"/>
      <c r="J367" s="60"/>
      <c r="K367" s="60"/>
      <c r="L367" s="60"/>
      <c r="M367" s="24"/>
      <c r="N367" s="31"/>
      <c r="O367" s="25" t="s">
        <v>466</v>
      </c>
      <c r="P367" s="22"/>
      <c r="Q367" s="26">
        <f t="shared" si="33"/>
        <v>643</v>
      </c>
      <c r="R367" s="26">
        <f t="shared" si="35"/>
        <v>0</v>
      </c>
      <c r="S367" s="26">
        <v>643</v>
      </c>
      <c r="T367" s="58"/>
      <c r="U367" s="58"/>
      <c r="V367" s="58"/>
      <c r="W367" s="58"/>
      <c r="X367" s="58"/>
      <c r="Y367" s="58"/>
      <c r="Z367" s="58"/>
      <c r="AA367" s="58"/>
      <c r="AB367" s="75"/>
    </row>
    <row r="368" spans="1:28" ht="14.1" customHeight="1">
      <c r="A368" s="25" t="s">
        <v>481</v>
      </c>
      <c r="B368" s="26">
        <f t="shared" si="32"/>
        <v>0</v>
      </c>
      <c r="C368" s="26">
        <f t="shared" si="34"/>
        <v>0</v>
      </c>
      <c r="D368" s="26">
        <v>0</v>
      </c>
      <c r="E368" s="57"/>
      <c r="F368" s="58"/>
      <c r="G368" s="59"/>
      <c r="H368" s="60"/>
      <c r="I368" s="60"/>
      <c r="J368" s="60"/>
      <c r="K368" s="60"/>
      <c r="L368" s="60"/>
      <c r="M368" s="24"/>
      <c r="N368" s="31"/>
      <c r="O368" s="25"/>
      <c r="P368" s="22" t="s">
        <v>24</v>
      </c>
      <c r="Q368" s="26">
        <f t="shared" si="33"/>
        <v>0</v>
      </c>
      <c r="R368" s="26">
        <f t="shared" si="35"/>
        <v>0</v>
      </c>
      <c r="S368" s="26">
        <v>0</v>
      </c>
      <c r="T368" s="59"/>
      <c r="U368" s="58"/>
      <c r="V368" s="58"/>
      <c r="W368" s="58"/>
      <c r="X368" s="58"/>
      <c r="Y368" s="58"/>
      <c r="Z368" s="58"/>
      <c r="AA368" s="58"/>
      <c r="AB368" s="75"/>
    </row>
    <row r="369" spans="1:28" ht="14.1" customHeight="1">
      <c r="A369" s="25" t="s">
        <v>482</v>
      </c>
      <c r="B369" s="26">
        <f t="shared" si="32"/>
        <v>0</v>
      </c>
      <c r="C369" s="26">
        <f t="shared" si="34"/>
        <v>0</v>
      </c>
      <c r="D369" s="26">
        <v>0</v>
      </c>
      <c r="E369" s="57"/>
      <c r="F369" s="58"/>
      <c r="G369" s="59"/>
      <c r="H369" s="60"/>
      <c r="I369" s="60"/>
      <c r="J369" s="60"/>
      <c r="K369" s="60"/>
      <c r="L369" s="60"/>
      <c r="M369" s="24"/>
      <c r="N369" s="31"/>
      <c r="O369" s="25" t="s">
        <v>483</v>
      </c>
      <c r="P369" s="22"/>
      <c r="Q369" s="26">
        <f t="shared" si="33"/>
        <v>153</v>
      </c>
      <c r="R369" s="26">
        <f t="shared" si="35"/>
        <v>0</v>
      </c>
      <c r="S369" s="26">
        <v>153</v>
      </c>
      <c r="T369" s="59"/>
      <c r="U369" s="58"/>
      <c r="V369" s="58"/>
      <c r="W369" s="58"/>
      <c r="X369" s="58"/>
      <c r="Y369" s="58"/>
      <c r="Z369" s="58"/>
      <c r="AA369" s="58"/>
      <c r="AB369" s="75"/>
    </row>
    <row r="370" spans="1:28" ht="14.1" customHeight="1">
      <c r="A370" s="25" t="s">
        <v>484</v>
      </c>
      <c r="B370" s="26">
        <f t="shared" si="32"/>
        <v>419</v>
      </c>
      <c r="C370" s="26">
        <f t="shared" si="34"/>
        <v>0</v>
      </c>
      <c r="D370" s="26">
        <v>419</v>
      </c>
      <c r="E370" s="57"/>
      <c r="F370" s="58"/>
      <c r="G370" s="59"/>
      <c r="H370" s="60"/>
      <c r="I370" s="60"/>
      <c r="J370" s="60"/>
      <c r="K370" s="60"/>
      <c r="L370" s="60"/>
      <c r="M370" s="24"/>
      <c r="N370" s="31"/>
      <c r="O370" s="25" t="s">
        <v>485</v>
      </c>
      <c r="P370" s="22"/>
      <c r="Q370" s="26">
        <f t="shared" si="33"/>
        <v>431</v>
      </c>
      <c r="R370" s="26">
        <f t="shared" si="35"/>
        <v>0</v>
      </c>
      <c r="S370" s="26">
        <v>431</v>
      </c>
      <c r="T370" s="59"/>
      <c r="U370" s="58"/>
      <c r="V370" s="58"/>
      <c r="W370" s="58"/>
      <c r="X370" s="58"/>
      <c r="Y370" s="58"/>
      <c r="Z370" s="58"/>
      <c r="AA370" s="58"/>
      <c r="AB370" s="75"/>
    </row>
    <row r="371" spans="1:28" ht="14.1" customHeight="1">
      <c r="A371" s="32" t="s">
        <v>484</v>
      </c>
      <c r="B371" s="26">
        <f t="shared" si="32"/>
        <v>0</v>
      </c>
      <c r="C371" s="26">
        <f t="shared" si="34"/>
        <v>0</v>
      </c>
      <c r="D371" s="26">
        <v>0</v>
      </c>
      <c r="E371" s="60"/>
      <c r="F371" s="58"/>
      <c r="G371" s="59"/>
      <c r="H371" s="60"/>
      <c r="I371" s="60"/>
      <c r="J371" s="60"/>
      <c r="K371" s="60"/>
      <c r="L371" s="60"/>
      <c r="M371" s="24"/>
      <c r="N371" s="31"/>
      <c r="O371" s="25" t="s">
        <v>486</v>
      </c>
      <c r="P371" s="22"/>
      <c r="Q371" s="26">
        <f t="shared" si="33"/>
        <v>232</v>
      </c>
      <c r="R371" s="26">
        <f t="shared" si="35"/>
        <v>0</v>
      </c>
      <c r="S371" s="26">
        <v>232</v>
      </c>
      <c r="T371" s="58"/>
      <c r="U371" s="58"/>
      <c r="V371" s="58"/>
      <c r="W371" s="58"/>
      <c r="X371" s="58"/>
      <c r="Y371" s="58"/>
      <c r="Z371" s="58"/>
      <c r="AA371" s="58"/>
      <c r="AB371" s="75"/>
    </row>
    <row r="372" spans="1:28" ht="14.1" customHeight="1">
      <c r="A372" s="48" t="s">
        <v>484</v>
      </c>
      <c r="B372" s="26">
        <f t="shared" si="32"/>
        <v>0</v>
      </c>
      <c r="C372" s="26">
        <f t="shared" si="34"/>
        <v>0</v>
      </c>
      <c r="D372" s="26">
        <v>0</v>
      </c>
      <c r="E372" s="60"/>
      <c r="F372" s="58"/>
      <c r="G372" s="59"/>
      <c r="H372" s="60"/>
      <c r="I372" s="60"/>
      <c r="J372" s="60"/>
      <c r="K372" s="60"/>
      <c r="L372" s="60"/>
      <c r="M372" s="24"/>
      <c r="N372" s="31"/>
      <c r="O372" s="25" t="s">
        <v>487</v>
      </c>
      <c r="P372" s="22"/>
      <c r="Q372" s="26">
        <f t="shared" si="33"/>
        <v>94</v>
      </c>
      <c r="R372" s="26">
        <f t="shared" si="35"/>
        <v>0</v>
      </c>
      <c r="S372" s="26">
        <v>94</v>
      </c>
      <c r="T372" s="58"/>
      <c r="U372" s="58"/>
      <c r="V372" s="58"/>
      <c r="W372" s="58"/>
      <c r="X372" s="58"/>
      <c r="Y372" s="58"/>
      <c r="Z372" s="58"/>
      <c r="AA372" s="58"/>
      <c r="AB372" s="75"/>
    </row>
    <row r="373" spans="1:28" s="25" customFormat="1" ht="14.1" customHeight="1">
      <c r="A373" s="48" t="s">
        <v>488</v>
      </c>
      <c r="B373" s="26">
        <f t="shared" si="32"/>
        <v>967</v>
      </c>
      <c r="C373" s="26">
        <f t="shared" si="34"/>
        <v>0</v>
      </c>
      <c r="D373" s="26">
        <v>967</v>
      </c>
      <c r="E373" s="60"/>
      <c r="F373" s="58"/>
      <c r="G373" s="59"/>
      <c r="H373" s="60"/>
      <c r="I373" s="60"/>
      <c r="J373" s="60"/>
      <c r="K373" s="60"/>
      <c r="L373" s="60"/>
      <c r="M373" s="24"/>
      <c r="N373" s="31"/>
      <c r="O373" s="25" t="s">
        <v>489</v>
      </c>
      <c r="P373" s="22"/>
      <c r="Q373" s="26">
        <f t="shared" si="33"/>
        <v>967</v>
      </c>
      <c r="R373" s="26">
        <f t="shared" si="35"/>
        <v>0</v>
      </c>
      <c r="S373" s="26">
        <v>967</v>
      </c>
      <c r="T373" s="58"/>
      <c r="U373" s="58"/>
      <c r="V373" s="58"/>
      <c r="W373" s="58"/>
      <c r="X373" s="58"/>
      <c r="Y373" s="58"/>
      <c r="Z373" s="58"/>
      <c r="AA373" s="58"/>
      <c r="AB373" s="75"/>
    </row>
    <row r="374" spans="1:28" ht="14.1" customHeight="1">
      <c r="A374" s="32" t="s">
        <v>490</v>
      </c>
      <c r="B374" s="26">
        <f t="shared" si="32"/>
        <v>790</v>
      </c>
      <c r="C374" s="26">
        <f t="shared" si="34"/>
        <v>173</v>
      </c>
      <c r="D374" s="26">
        <v>617</v>
      </c>
      <c r="E374" s="251">
        <v>52</v>
      </c>
      <c r="F374" s="252">
        <v>37</v>
      </c>
      <c r="G374" s="252"/>
      <c r="H374" s="251">
        <v>31</v>
      </c>
      <c r="I374" s="251">
        <v>53</v>
      </c>
      <c r="J374" s="60"/>
      <c r="K374" s="60"/>
      <c r="L374" s="131"/>
      <c r="M374" s="24"/>
      <c r="N374" s="31"/>
      <c r="O374" s="25" t="s">
        <v>491</v>
      </c>
      <c r="P374" s="22"/>
      <c r="Q374" s="26">
        <f t="shared" si="33"/>
        <v>251</v>
      </c>
      <c r="R374" s="26">
        <f t="shared" si="35"/>
        <v>52</v>
      </c>
      <c r="S374" s="26">
        <v>199</v>
      </c>
      <c r="T374" s="58">
        <v>52</v>
      </c>
      <c r="U374" s="58"/>
      <c r="V374" s="58"/>
      <c r="W374" s="58"/>
      <c r="X374" s="58"/>
      <c r="Y374" s="58"/>
      <c r="Z374" s="58"/>
      <c r="AA374" s="58"/>
      <c r="AB374" s="75"/>
    </row>
    <row r="375" spans="1:28" ht="14.1" customHeight="1">
      <c r="A375" s="48" t="s">
        <v>490</v>
      </c>
      <c r="B375" s="26"/>
      <c r="C375" s="26"/>
      <c r="D375" s="26"/>
      <c r="E375" s="60"/>
      <c r="F375" s="58"/>
      <c r="G375" s="59"/>
      <c r="H375" s="60"/>
      <c r="I375" s="60"/>
      <c r="J375" s="60"/>
      <c r="K375" s="60"/>
      <c r="L375" s="131"/>
      <c r="M375" s="24"/>
      <c r="N375" s="31"/>
      <c r="O375" s="25" t="s">
        <v>1006</v>
      </c>
      <c r="P375" s="22"/>
      <c r="Q375" s="26">
        <f t="shared" si="33"/>
        <v>121</v>
      </c>
      <c r="R375" s="26">
        <f t="shared" si="35"/>
        <v>121</v>
      </c>
      <c r="S375" s="26"/>
      <c r="T375" s="58"/>
      <c r="U375" s="58">
        <v>37</v>
      </c>
      <c r="V375" s="58"/>
      <c r="W375" s="58">
        <v>31</v>
      </c>
      <c r="X375" s="58">
        <v>53</v>
      </c>
      <c r="Y375" s="58"/>
      <c r="Z375" s="58"/>
      <c r="AA375" s="58"/>
      <c r="AB375" s="75"/>
    </row>
    <row r="376" spans="1:28" ht="14.1" customHeight="1">
      <c r="A376" s="48" t="s">
        <v>490</v>
      </c>
      <c r="B376" s="26">
        <f t="shared" si="32"/>
        <v>0</v>
      </c>
      <c r="C376" s="26">
        <f t="shared" si="34"/>
        <v>0</v>
      </c>
      <c r="D376" s="26"/>
      <c r="E376" s="131"/>
      <c r="F376" s="131"/>
      <c r="G376" s="131"/>
      <c r="H376" s="131"/>
      <c r="I376" s="131"/>
      <c r="J376" s="131"/>
      <c r="K376" s="131"/>
      <c r="L376" s="131"/>
      <c r="M376" s="108"/>
      <c r="N376" s="31"/>
      <c r="O376" s="25" t="s">
        <v>241</v>
      </c>
      <c r="P376" s="22"/>
      <c r="Q376" s="26">
        <f t="shared" si="33"/>
        <v>30</v>
      </c>
      <c r="R376" s="26">
        <f t="shared" si="35"/>
        <v>0</v>
      </c>
      <c r="S376" s="26">
        <v>30</v>
      </c>
      <c r="T376" s="58"/>
      <c r="U376" s="58"/>
      <c r="V376" s="58"/>
      <c r="W376" s="58"/>
      <c r="X376" s="58"/>
      <c r="Y376" s="58"/>
      <c r="Z376" s="58"/>
      <c r="AA376" s="58"/>
      <c r="AB376" s="75"/>
    </row>
    <row r="377" spans="1:28" ht="14.1" customHeight="1">
      <c r="A377" s="125" t="s">
        <v>492</v>
      </c>
      <c r="B377" s="26">
        <f t="shared" si="32"/>
        <v>0</v>
      </c>
      <c r="C377" s="26">
        <f t="shared" si="34"/>
        <v>0</v>
      </c>
      <c r="D377" s="26"/>
      <c r="E377" s="131"/>
      <c r="F377" s="131"/>
      <c r="G377" s="131"/>
      <c r="H377" s="131"/>
      <c r="I377" s="131"/>
      <c r="J377" s="131"/>
      <c r="K377" s="131"/>
      <c r="L377" s="60"/>
      <c r="M377" s="108"/>
      <c r="N377" s="31"/>
      <c r="O377" s="25" t="s">
        <v>901</v>
      </c>
      <c r="P377" s="22" t="s">
        <v>24</v>
      </c>
      <c r="Q377" s="26">
        <f t="shared" si="33"/>
        <v>58</v>
      </c>
      <c r="R377" s="26">
        <f t="shared" si="35"/>
        <v>0</v>
      </c>
      <c r="S377" s="26">
        <v>58</v>
      </c>
      <c r="T377" s="58"/>
      <c r="U377" s="58"/>
      <c r="V377" s="58"/>
      <c r="W377" s="58"/>
      <c r="X377" s="58"/>
      <c r="Y377" s="58"/>
      <c r="Z377" s="58"/>
      <c r="AA377" s="58"/>
      <c r="AB377" s="75"/>
    </row>
    <row r="378" spans="1:28" ht="14.1" customHeight="1">
      <c r="A378" s="125" t="s">
        <v>492</v>
      </c>
      <c r="B378" s="26">
        <f t="shared" si="32"/>
        <v>276</v>
      </c>
      <c r="C378" s="26">
        <f t="shared" si="34"/>
        <v>0</v>
      </c>
      <c r="D378" s="26">
        <v>276</v>
      </c>
      <c r="E378" s="60"/>
      <c r="F378" s="58"/>
      <c r="G378" s="59"/>
      <c r="H378" s="60"/>
      <c r="I378" s="60"/>
      <c r="J378" s="60"/>
      <c r="K378" s="60"/>
      <c r="L378" s="60"/>
      <c r="M378" s="24"/>
      <c r="N378" s="31"/>
      <c r="O378" s="25" t="s">
        <v>493</v>
      </c>
      <c r="P378" s="22" t="s">
        <v>24</v>
      </c>
      <c r="Q378" s="26">
        <f t="shared" si="33"/>
        <v>142</v>
      </c>
      <c r="R378" s="26">
        <f t="shared" si="35"/>
        <v>0</v>
      </c>
      <c r="S378" s="26">
        <v>142</v>
      </c>
      <c r="T378" s="58"/>
      <c r="U378" s="58"/>
      <c r="V378" s="58"/>
      <c r="W378" s="58"/>
      <c r="X378" s="58"/>
      <c r="Y378" s="58"/>
      <c r="Z378" s="58"/>
      <c r="AA378" s="58"/>
      <c r="AB378" s="75"/>
    </row>
    <row r="379" spans="1:28" ht="14.1" customHeight="1">
      <c r="A379" s="32" t="s">
        <v>494</v>
      </c>
      <c r="B379" s="26">
        <f t="shared" si="32"/>
        <v>0</v>
      </c>
      <c r="C379" s="26">
        <f t="shared" si="34"/>
        <v>0</v>
      </c>
      <c r="D379" s="26">
        <v>0</v>
      </c>
      <c r="E379" s="60"/>
      <c r="F379" s="58"/>
      <c r="G379" s="59"/>
      <c r="H379" s="60"/>
      <c r="I379" s="60"/>
      <c r="J379" s="60"/>
      <c r="K379" s="60"/>
      <c r="L379" s="60"/>
      <c r="M379" s="24"/>
      <c r="N379" s="31"/>
      <c r="O379" s="25" t="s">
        <v>495</v>
      </c>
      <c r="P379" s="22"/>
      <c r="Q379" s="26">
        <f t="shared" si="33"/>
        <v>1170</v>
      </c>
      <c r="R379" s="26">
        <f t="shared" si="35"/>
        <v>0</v>
      </c>
      <c r="S379" s="26">
        <v>1170</v>
      </c>
      <c r="T379" s="58"/>
      <c r="U379" s="58"/>
      <c r="V379" s="58"/>
      <c r="W379" s="58"/>
      <c r="X379" s="58"/>
      <c r="Y379" s="58"/>
      <c r="Z379" s="58"/>
      <c r="AA379" s="58"/>
      <c r="AB379" s="75"/>
    </row>
    <row r="380" spans="1:28" ht="14.1" customHeight="1">
      <c r="A380" s="48" t="s">
        <v>494</v>
      </c>
      <c r="B380" s="26">
        <f t="shared" si="32"/>
        <v>1226</v>
      </c>
      <c r="C380" s="26">
        <f t="shared" si="34"/>
        <v>0</v>
      </c>
      <c r="D380" s="26">
        <v>1226</v>
      </c>
      <c r="E380" s="60"/>
      <c r="F380" s="58"/>
      <c r="G380" s="59"/>
      <c r="H380" s="60"/>
      <c r="I380" s="60"/>
      <c r="J380" s="60"/>
      <c r="K380" s="60"/>
      <c r="L380" s="60"/>
      <c r="M380" s="24"/>
      <c r="N380" s="31"/>
      <c r="O380" s="25" t="s">
        <v>496</v>
      </c>
      <c r="P380" s="22" t="s">
        <v>24</v>
      </c>
      <c r="Q380" s="26">
        <f t="shared" si="33"/>
        <v>56</v>
      </c>
      <c r="R380" s="26">
        <f t="shared" si="35"/>
        <v>0</v>
      </c>
      <c r="S380" s="26">
        <v>56</v>
      </c>
      <c r="T380" s="58"/>
      <c r="U380" s="58"/>
      <c r="V380" s="58"/>
      <c r="W380" s="58"/>
      <c r="X380" s="58"/>
      <c r="Y380" s="58"/>
      <c r="Z380" s="58"/>
      <c r="AA380" s="58"/>
      <c r="AB380" s="75"/>
    </row>
    <row r="381" spans="1:28" ht="14.1" customHeight="1">
      <c r="A381" s="32" t="s">
        <v>497</v>
      </c>
      <c r="B381" s="26">
        <f t="shared" si="32"/>
        <v>2673</v>
      </c>
      <c r="C381" s="26">
        <f t="shared" si="34"/>
        <v>0</v>
      </c>
      <c r="D381" s="26">
        <v>2673</v>
      </c>
      <c r="E381" s="60"/>
      <c r="F381" s="58"/>
      <c r="G381" s="59"/>
      <c r="H381" s="60"/>
      <c r="I381" s="60"/>
      <c r="J381" s="60"/>
      <c r="K381" s="60"/>
      <c r="L381" s="60"/>
      <c r="M381" s="24"/>
      <c r="N381" s="31"/>
      <c r="O381" s="25" t="s">
        <v>498</v>
      </c>
      <c r="P381" s="22" t="s">
        <v>24</v>
      </c>
      <c r="Q381" s="26">
        <f t="shared" si="33"/>
        <v>2069</v>
      </c>
      <c r="R381" s="26">
        <f t="shared" si="35"/>
        <v>0</v>
      </c>
      <c r="S381" s="26">
        <v>2069</v>
      </c>
      <c r="T381" s="58"/>
      <c r="U381" s="58"/>
      <c r="V381" s="58"/>
      <c r="W381" s="58"/>
      <c r="X381" s="58"/>
      <c r="Y381" s="58"/>
      <c r="Z381" s="58"/>
      <c r="AA381" s="58"/>
      <c r="AB381" s="75"/>
    </row>
    <row r="382" spans="1:28" ht="14.1" customHeight="1">
      <c r="A382" s="25" t="s">
        <v>499</v>
      </c>
      <c r="B382" s="26">
        <f t="shared" si="32"/>
        <v>2371</v>
      </c>
      <c r="C382" s="26">
        <f t="shared" si="34"/>
        <v>0</v>
      </c>
      <c r="D382" s="26">
        <v>2371</v>
      </c>
      <c r="E382" s="60"/>
      <c r="F382" s="58"/>
      <c r="G382" s="59"/>
      <c r="H382" s="60"/>
      <c r="I382" s="60"/>
      <c r="J382" s="60"/>
      <c r="K382" s="60"/>
      <c r="L382" s="60"/>
      <c r="M382" s="24"/>
      <c r="N382" s="31"/>
      <c r="O382" s="32" t="s">
        <v>500</v>
      </c>
      <c r="P382" s="22" t="s">
        <v>24</v>
      </c>
      <c r="Q382" s="26">
        <f t="shared" si="33"/>
        <v>1128</v>
      </c>
      <c r="R382" s="26">
        <f t="shared" si="35"/>
        <v>0</v>
      </c>
      <c r="S382" s="26">
        <v>1128</v>
      </c>
      <c r="T382" s="58"/>
      <c r="U382" s="58"/>
      <c r="V382" s="58"/>
      <c r="W382" s="58"/>
      <c r="X382" s="58"/>
      <c r="Y382" s="58"/>
      <c r="Z382" s="58"/>
      <c r="AA382" s="58"/>
      <c r="AB382" s="75"/>
    </row>
    <row r="383" spans="1:28" ht="14.1" customHeight="1">
      <c r="A383" s="25" t="s">
        <v>499</v>
      </c>
      <c r="B383" s="26">
        <f t="shared" si="32"/>
        <v>0</v>
      </c>
      <c r="C383" s="26">
        <f t="shared" si="34"/>
        <v>0</v>
      </c>
      <c r="D383" s="26">
        <v>0</v>
      </c>
      <c r="E383" s="57"/>
      <c r="F383" s="58"/>
      <c r="G383" s="59"/>
      <c r="H383" s="60"/>
      <c r="I383" s="60"/>
      <c r="J383" s="60"/>
      <c r="K383" s="60"/>
      <c r="L383" s="60"/>
      <c r="M383" s="24"/>
      <c r="N383" s="31"/>
      <c r="O383" s="32" t="s">
        <v>501</v>
      </c>
      <c r="P383" s="22"/>
      <c r="Q383" s="26">
        <f t="shared" si="33"/>
        <v>681</v>
      </c>
      <c r="R383" s="26">
        <f t="shared" si="35"/>
        <v>0</v>
      </c>
      <c r="S383" s="26">
        <v>681</v>
      </c>
      <c r="T383" s="58"/>
      <c r="U383" s="58"/>
      <c r="V383" s="58"/>
      <c r="W383" s="58"/>
      <c r="X383" s="58"/>
      <c r="Y383" s="58"/>
      <c r="Z383" s="58"/>
      <c r="AA383" s="58"/>
      <c r="AB383" s="75"/>
    </row>
    <row r="384" spans="1:28" ht="14.1" customHeight="1">
      <c r="A384" s="48" t="s">
        <v>502</v>
      </c>
      <c r="B384" s="26">
        <f t="shared" si="32"/>
        <v>64</v>
      </c>
      <c r="C384" s="26">
        <f t="shared" si="34"/>
        <v>0</v>
      </c>
      <c r="D384" s="26">
        <v>64</v>
      </c>
      <c r="E384" s="60"/>
      <c r="F384" s="58"/>
      <c r="G384" s="59"/>
      <c r="H384" s="60"/>
      <c r="I384" s="60"/>
      <c r="J384" s="60"/>
      <c r="K384" s="60"/>
      <c r="L384" s="60"/>
      <c r="M384" s="24"/>
      <c r="N384" s="31"/>
      <c r="O384" s="32"/>
      <c r="P384" s="22" t="s">
        <v>24</v>
      </c>
      <c r="Q384" s="26">
        <f t="shared" si="33"/>
        <v>0</v>
      </c>
      <c r="R384" s="26">
        <f t="shared" si="35"/>
        <v>0</v>
      </c>
      <c r="S384" s="26">
        <v>0</v>
      </c>
      <c r="T384" s="59"/>
      <c r="U384" s="58"/>
      <c r="V384" s="58"/>
      <c r="W384" s="58"/>
      <c r="X384" s="58"/>
      <c r="Y384" s="58"/>
      <c r="Z384" s="58"/>
      <c r="AA384" s="58"/>
      <c r="AB384" s="75"/>
    </row>
    <row r="385" spans="1:28" ht="14.1" customHeight="1">
      <c r="A385" s="25" t="s">
        <v>503</v>
      </c>
      <c r="B385" s="26">
        <f t="shared" si="32"/>
        <v>2420</v>
      </c>
      <c r="C385" s="26">
        <f t="shared" si="34"/>
        <v>0</v>
      </c>
      <c r="D385" s="26">
        <v>2420</v>
      </c>
      <c r="E385" s="60"/>
      <c r="F385" s="58"/>
      <c r="G385" s="59"/>
      <c r="H385" s="60"/>
      <c r="I385" s="60"/>
      <c r="J385" s="60"/>
      <c r="K385" s="60"/>
      <c r="L385" s="60"/>
      <c r="M385" s="24"/>
      <c r="N385" s="31"/>
      <c r="O385" s="32" t="s">
        <v>504</v>
      </c>
      <c r="P385" s="22"/>
      <c r="Q385" s="26">
        <f t="shared" si="33"/>
        <v>735</v>
      </c>
      <c r="R385" s="26">
        <f t="shared" si="35"/>
        <v>0</v>
      </c>
      <c r="S385" s="26">
        <v>735</v>
      </c>
      <c r="T385" s="58"/>
      <c r="U385" s="58"/>
      <c r="V385" s="58"/>
      <c r="W385" s="58"/>
      <c r="X385" s="58"/>
      <c r="Y385" s="58"/>
      <c r="Z385" s="58"/>
      <c r="AA385" s="58"/>
      <c r="AB385" s="75"/>
    </row>
    <row r="386" spans="1:28" ht="14.1" customHeight="1">
      <c r="A386" s="48" t="s">
        <v>503</v>
      </c>
      <c r="B386" s="26">
        <f t="shared" si="32"/>
        <v>0</v>
      </c>
      <c r="C386" s="26">
        <f t="shared" si="34"/>
        <v>0</v>
      </c>
      <c r="D386" s="26">
        <v>0</v>
      </c>
      <c r="E386" s="60"/>
      <c r="F386" s="58"/>
      <c r="G386" s="59"/>
      <c r="H386" s="60"/>
      <c r="I386" s="60"/>
      <c r="J386" s="60"/>
      <c r="K386" s="60"/>
      <c r="L386" s="60"/>
      <c r="M386" s="24"/>
      <c r="N386" s="31"/>
      <c r="O386" s="32" t="s">
        <v>506</v>
      </c>
      <c r="P386" s="22"/>
      <c r="Q386" s="26">
        <f t="shared" si="33"/>
        <v>635</v>
      </c>
      <c r="R386" s="26">
        <f t="shared" si="35"/>
        <v>0</v>
      </c>
      <c r="S386" s="26">
        <v>635</v>
      </c>
      <c r="T386" s="58"/>
      <c r="U386" s="58"/>
      <c r="V386" s="58"/>
      <c r="W386" s="58"/>
      <c r="X386" s="58"/>
      <c r="Y386" s="58"/>
      <c r="Z386" s="58"/>
      <c r="AA386" s="58"/>
      <c r="AB386" s="75"/>
    </row>
    <row r="387" spans="1:28" ht="14.1" customHeight="1">
      <c r="A387" s="48" t="s">
        <v>503</v>
      </c>
      <c r="B387" s="26">
        <f t="shared" si="32"/>
        <v>0</v>
      </c>
      <c r="C387" s="26">
        <f t="shared" si="34"/>
        <v>0</v>
      </c>
      <c r="D387" s="26">
        <v>0</v>
      </c>
      <c r="E387" s="60"/>
      <c r="F387" s="58"/>
      <c r="G387" s="59"/>
      <c r="H387" s="60"/>
      <c r="I387" s="60"/>
      <c r="J387" s="60"/>
      <c r="K387" s="60"/>
      <c r="L387" s="60"/>
      <c r="M387" s="24"/>
      <c r="N387" s="127"/>
      <c r="O387" s="32" t="s">
        <v>505</v>
      </c>
      <c r="P387" s="22" t="s">
        <v>24</v>
      </c>
      <c r="Q387" s="26">
        <f t="shared" si="33"/>
        <v>509</v>
      </c>
      <c r="R387" s="26">
        <f t="shared" si="35"/>
        <v>0</v>
      </c>
      <c r="S387" s="26">
        <v>509</v>
      </c>
      <c r="T387" s="58"/>
      <c r="U387" s="58"/>
      <c r="V387" s="58"/>
      <c r="W387" s="58"/>
      <c r="X387" s="58"/>
      <c r="Y387" s="58"/>
      <c r="Z387" s="58"/>
      <c r="AA387" s="58"/>
      <c r="AB387" s="75"/>
    </row>
    <row r="388" spans="1:28" ht="14.1" customHeight="1">
      <c r="A388" s="48" t="s">
        <v>507</v>
      </c>
      <c r="B388" s="26">
        <f t="shared" si="32"/>
        <v>308</v>
      </c>
      <c r="C388" s="26">
        <f t="shared" si="34"/>
        <v>0</v>
      </c>
      <c r="D388" s="26">
        <v>308</v>
      </c>
      <c r="E388" s="60"/>
      <c r="F388" s="58"/>
      <c r="G388" s="59"/>
      <c r="H388" s="60"/>
      <c r="I388" s="60"/>
      <c r="J388" s="60"/>
      <c r="K388" s="60"/>
      <c r="L388" s="60"/>
      <c r="M388" s="24"/>
      <c r="N388" s="31"/>
      <c r="O388" s="32"/>
      <c r="P388" s="22"/>
      <c r="Q388" s="26">
        <f t="shared" si="33"/>
        <v>0</v>
      </c>
      <c r="R388" s="26">
        <f t="shared" si="35"/>
        <v>0</v>
      </c>
      <c r="S388" s="26">
        <v>0</v>
      </c>
      <c r="T388" s="58"/>
      <c r="U388" s="58"/>
      <c r="V388" s="58"/>
      <c r="W388" s="58"/>
      <c r="X388" s="58"/>
      <c r="Y388" s="58"/>
      <c r="Z388" s="58"/>
      <c r="AA388" s="58"/>
      <c r="AB388" s="75"/>
    </row>
    <row r="389" spans="1:28" ht="14.1" customHeight="1">
      <c r="A389" s="32" t="s">
        <v>508</v>
      </c>
      <c r="B389" s="26">
        <f t="shared" si="32"/>
        <v>81</v>
      </c>
      <c r="C389" s="26">
        <f t="shared" si="34"/>
        <v>0</v>
      </c>
      <c r="D389" s="26">
        <v>81</v>
      </c>
      <c r="E389" s="60"/>
      <c r="F389" s="58"/>
      <c r="G389" s="59"/>
      <c r="H389" s="60"/>
      <c r="I389" s="60"/>
      <c r="J389" s="60"/>
      <c r="K389" s="60"/>
      <c r="L389" s="60"/>
      <c r="M389" s="24"/>
      <c r="N389" s="31"/>
      <c r="O389" s="32" t="s">
        <v>509</v>
      </c>
      <c r="P389" s="22"/>
      <c r="Q389" s="26">
        <f t="shared" si="33"/>
        <v>81</v>
      </c>
      <c r="R389" s="26">
        <f t="shared" si="35"/>
        <v>0</v>
      </c>
      <c r="S389" s="26">
        <v>81</v>
      </c>
      <c r="T389" s="58"/>
      <c r="U389" s="58"/>
      <c r="V389" s="58"/>
      <c r="W389" s="58"/>
      <c r="X389" s="58"/>
      <c r="Y389" s="58"/>
      <c r="Z389" s="58"/>
      <c r="AA389" s="58"/>
      <c r="AB389" s="75"/>
    </row>
    <row r="390" spans="1:28" ht="14.1" customHeight="1">
      <c r="A390" s="25" t="s">
        <v>510</v>
      </c>
      <c r="B390" s="26">
        <f t="shared" si="32"/>
        <v>136</v>
      </c>
      <c r="C390" s="26">
        <f t="shared" si="34"/>
        <v>0</v>
      </c>
      <c r="D390" s="26">
        <v>136</v>
      </c>
      <c r="E390" s="60"/>
      <c r="F390" s="58"/>
      <c r="G390" s="59"/>
      <c r="H390" s="60"/>
      <c r="I390" s="60"/>
      <c r="J390" s="60"/>
      <c r="K390" s="60"/>
      <c r="L390" s="60"/>
      <c r="M390" s="24"/>
      <c r="N390" s="127"/>
      <c r="O390" s="32" t="s">
        <v>511</v>
      </c>
      <c r="P390" s="22"/>
      <c r="Q390" s="26">
        <f t="shared" si="33"/>
        <v>136</v>
      </c>
      <c r="R390" s="26">
        <f t="shared" si="35"/>
        <v>0</v>
      </c>
      <c r="S390" s="26">
        <v>136</v>
      </c>
      <c r="T390" s="58"/>
      <c r="U390" s="58"/>
      <c r="V390" s="58"/>
      <c r="W390" s="58"/>
      <c r="X390" s="58"/>
      <c r="Y390" s="58"/>
      <c r="Z390" s="58"/>
      <c r="AA390" s="58"/>
      <c r="AB390" s="75"/>
    </row>
    <row r="391" spans="1:28" ht="14.1" customHeight="1">
      <c r="A391" s="32" t="s">
        <v>512</v>
      </c>
      <c r="B391" s="26">
        <f t="shared" si="32"/>
        <v>9434</v>
      </c>
      <c r="C391" s="26">
        <f t="shared" ref="C391" si="36">E391+F391+G391+H391+M391+I391+J391</f>
        <v>123</v>
      </c>
      <c r="D391" s="26">
        <v>9311</v>
      </c>
      <c r="E391" s="60">
        <v>26</v>
      </c>
      <c r="F391" s="58">
        <v>37</v>
      </c>
      <c r="G391" s="59">
        <v>28</v>
      </c>
      <c r="H391" s="60"/>
      <c r="I391" s="60">
        <v>32</v>
      </c>
      <c r="J391" s="60"/>
      <c r="K391" s="60"/>
      <c r="L391" s="60"/>
      <c r="M391" s="24"/>
      <c r="N391" s="31"/>
      <c r="O391" s="25" t="s">
        <v>514</v>
      </c>
      <c r="P391" s="22"/>
      <c r="Q391" s="26">
        <f t="shared" si="33"/>
        <v>1615</v>
      </c>
      <c r="R391" s="26">
        <f t="shared" si="35"/>
        <v>123</v>
      </c>
      <c r="S391" s="26">
        <v>1492</v>
      </c>
      <c r="T391" s="58">
        <v>26</v>
      </c>
      <c r="U391" s="58">
        <v>37</v>
      </c>
      <c r="V391" s="58">
        <v>28</v>
      </c>
      <c r="W391" s="58"/>
      <c r="X391" s="58">
        <v>32</v>
      </c>
      <c r="Y391" s="58"/>
      <c r="Z391" s="58"/>
      <c r="AA391" s="58"/>
      <c r="AB391" s="75"/>
    </row>
    <row r="392" spans="1:28" ht="14.1" customHeight="1">
      <c r="A392" s="48" t="s">
        <v>512</v>
      </c>
      <c r="B392" s="26">
        <f t="shared" si="32"/>
        <v>0</v>
      </c>
      <c r="C392" s="26">
        <f t="shared" si="34"/>
        <v>0</v>
      </c>
      <c r="D392" s="26">
        <v>0</v>
      </c>
      <c r="E392" s="60"/>
      <c r="F392" s="58"/>
      <c r="G392" s="59"/>
      <c r="H392" s="60"/>
      <c r="I392" s="60"/>
      <c r="J392" s="60"/>
      <c r="K392" s="60"/>
      <c r="L392" s="60"/>
      <c r="M392" s="24"/>
      <c r="N392" s="31" t="s">
        <v>20</v>
      </c>
      <c r="O392" s="25" t="s">
        <v>513</v>
      </c>
      <c r="P392" s="22" t="s">
        <v>24</v>
      </c>
      <c r="Q392" s="26">
        <f t="shared" si="33"/>
        <v>1146</v>
      </c>
      <c r="R392" s="26">
        <f t="shared" si="35"/>
        <v>0</v>
      </c>
      <c r="S392" s="26">
        <v>1146</v>
      </c>
      <c r="T392" s="58"/>
      <c r="U392" s="131"/>
      <c r="V392" s="58"/>
      <c r="W392" s="58"/>
      <c r="X392" s="58"/>
      <c r="Y392" s="58"/>
      <c r="Z392" s="58"/>
      <c r="AA392" s="58"/>
      <c r="AB392" s="75"/>
    </row>
    <row r="393" spans="1:28" ht="14.1" customHeight="1">
      <c r="A393" s="48" t="s">
        <v>512</v>
      </c>
      <c r="B393" s="26">
        <f t="shared" si="32"/>
        <v>0</v>
      </c>
      <c r="C393" s="26">
        <f t="shared" si="34"/>
        <v>0</v>
      </c>
      <c r="D393" s="26">
        <v>0</v>
      </c>
      <c r="E393" s="60"/>
      <c r="F393" s="131"/>
      <c r="G393" s="59"/>
      <c r="H393" s="60"/>
      <c r="I393" s="60"/>
      <c r="J393" s="60"/>
      <c r="K393" s="60"/>
      <c r="L393" s="60"/>
      <c r="M393" s="24"/>
      <c r="N393" s="31"/>
      <c r="O393" s="25" t="s">
        <v>515</v>
      </c>
      <c r="P393" s="22" t="s">
        <v>24</v>
      </c>
      <c r="Q393" s="26">
        <f t="shared" si="33"/>
        <v>3389</v>
      </c>
      <c r="R393" s="26">
        <f t="shared" si="35"/>
        <v>0</v>
      </c>
      <c r="S393" s="26">
        <v>3389</v>
      </c>
      <c r="T393" s="58"/>
      <c r="U393" s="58"/>
      <c r="V393" s="58"/>
      <c r="W393" s="58"/>
      <c r="X393" s="58"/>
      <c r="Y393" s="58"/>
      <c r="Z393" s="58"/>
      <c r="AA393" s="58"/>
      <c r="AB393" s="75"/>
    </row>
    <row r="394" spans="1:28" ht="14.1" customHeight="1">
      <c r="A394" s="48" t="s">
        <v>512</v>
      </c>
      <c r="B394" s="26">
        <f t="shared" si="32"/>
        <v>0</v>
      </c>
      <c r="C394" s="26">
        <f t="shared" si="34"/>
        <v>0</v>
      </c>
      <c r="D394" s="26">
        <v>0</v>
      </c>
      <c r="E394" s="60"/>
      <c r="F394" s="58"/>
      <c r="G394" s="59"/>
      <c r="H394" s="60"/>
      <c r="I394" s="60"/>
      <c r="J394" s="60"/>
      <c r="K394" s="60"/>
      <c r="L394" s="60"/>
      <c r="M394" s="24"/>
      <c r="N394" s="31" t="s">
        <v>20</v>
      </c>
      <c r="O394" s="25" t="s">
        <v>516</v>
      </c>
      <c r="P394" s="22" t="s">
        <v>24</v>
      </c>
      <c r="Q394" s="26">
        <f t="shared" si="33"/>
        <v>3025</v>
      </c>
      <c r="R394" s="26">
        <f t="shared" si="35"/>
        <v>0</v>
      </c>
      <c r="S394" s="26">
        <v>3025</v>
      </c>
      <c r="T394" s="58"/>
      <c r="U394" s="58"/>
      <c r="V394" s="58"/>
      <c r="W394" s="58"/>
      <c r="X394" s="58"/>
      <c r="Y394" s="58"/>
      <c r="Z394" s="58"/>
      <c r="AA394" s="58"/>
      <c r="AB394" s="75"/>
    </row>
    <row r="395" spans="1:28" ht="14.1" customHeight="1">
      <c r="A395" s="48" t="s">
        <v>517</v>
      </c>
      <c r="B395" s="26">
        <f t="shared" si="32"/>
        <v>514</v>
      </c>
      <c r="C395" s="26">
        <f t="shared" si="34"/>
        <v>0</v>
      </c>
      <c r="D395" s="26">
        <v>514</v>
      </c>
      <c r="E395" s="60"/>
      <c r="F395" s="58"/>
      <c r="G395" s="59"/>
      <c r="H395" s="60"/>
      <c r="I395" s="60"/>
      <c r="J395" s="60"/>
      <c r="K395" s="60"/>
      <c r="L395" s="60"/>
      <c r="M395" s="24"/>
      <c r="N395" s="31"/>
      <c r="O395" s="25" t="s">
        <v>518</v>
      </c>
      <c r="P395" s="22" t="s">
        <v>24</v>
      </c>
      <c r="Q395" s="26">
        <f t="shared" si="33"/>
        <v>514</v>
      </c>
      <c r="R395" s="26">
        <f t="shared" si="35"/>
        <v>0</v>
      </c>
      <c r="S395" s="26">
        <v>514</v>
      </c>
      <c r="T395" s="58"/>
      <c r="U395" s="58"/>
      <c r="V395" s="58"/>
      <c r="W395" s="58"/>
      <c r="X395" s="58"/>
      <c r="Y395" s="58"/>
      <c r="Z395" s="58"/>
      <c r="AA395" s="58"/>
      <c r="AB395" s="75"/>
    </row>
    <row r="396" spans="1:28" ht="14.1" customHeight="1">
      <c r="A396" s="25" t="s">
        <v>519</v>
      </c>
      <c r="B396" s="26">
        <f t="shared" si="32"/>
        <v>25</v>
      </c>
      <c r="C396" s="26">
        <f t="shared" si="34"/>
        <v>0</v>
      </c>
      <c r="D396" s="26">
        <v>25</v>
      </c>
      <c r="E396" s="60"/>
      <c r="F396" s="58"/>
      <c r="G396" s="59"/>
      <c r="H396" s="60"/>
      <c r="I396" s="60"/>
      <c r="J396" s="60"/>
      <c r="K396" s="60"/>
      <c r="L396" s="60"/>
      <c r="M396" s="24"/>
      <c r="N396" s="31"/>
      <c r="O396" s="25" t="s">
        <v>520</v>
      </c>
      <c r="P396" s="22" t="s">
        <v>24</v>
      </c>
      <c r="Q396" s="26">
        <f t="shared" si="33"/>
        <v>25</v>
      </c>
      <c r="R396" s="26">
        <f t="shared" si="35"/>
        <v>0</v>
      </c>
      <c r="S396" s="26">
        <v>25</v>
      </c>
      <c r="T396" s="58"/>
      <c r="U396" s="58"/>
      <c r="V396" s="58"/>
      <c r="W396" s="58"/>
      <c r="X396" s="58"/>
      <c r="Y396" s="58"/>
      <c r="Z396" s="58"/>
      <c r="AA396" s="58"/>
      <c r="AB396" s="75"/>
    </row>
    <row r="397" spans="1:28" ht="14.1" customHeight="1">
      <c r="A397" s="25" t="s">
        <v>521</v>
      </c>
      <c r="B397" s="26">
        <f t="shared" si="32"/>
        <v>1570</v>
      </c>
      <c r="C397" s="26">
        <f t="shared" si="34"/>
        <v>0</v>
      </c>
      <c r="D397" s="26">
        <v>1570</v>
      </c>
      <c r="E397" s="60"/>
      <c r="F397" s="58"/>
      <c r="G397" s="59"/>
      <c r="H397" s="60"/>
      <c r="I397" s="60"/>
      <c r="J397" s="60"/>
      <c r="K397" s="60"/>
      <c r="L397" s="60"/>
      <c r="M397" s="24"/>
      <c r="N397" s="31"/>
      <c r="O397" s="25" t="s">
        <v>522</v>
      </c>
      <c r="P397" s="22"/>
      <c r="Q397" s="26">
        <f t="shared" si="33"/>
        <v>1326</v>
      </c>
      <c r="R397" s="26">
        <f t="shared" si="35"/>
        <v>0</v>
      </c>
      <c r="S397" s="26">
        <v>1326</v>
      </c>
      <c r="T397" s="58"/>
      <c r="U397" s="58"/>
      <c r="V397" s="58"/>
      <c r="W397" s="58"/>
      <c r="X397" s="58"/>
      <c r="Y397" s="58"/>
      <c r="Z397" s="58"/>
      <c r="AA397" s="58"/>
      <c r="AB397" s="75"/>
    </row>
    <row r="398" spans="1:28" ht="14.1" customHeight="1">
      <c r="A398" s="25" t="s">
        <v>521</v>
      </c>
      <c r="B398" s="26">
        <f t="shared" si="32"/>
        <v>0</v>
      </c>
      <c r="C398" s="26">
        <f t="shared" si="34"/>
        <v>0</v>
      </c>
      <c r="D398" s="26">
        <v>0</v>
      </c>
      <c r="E398" s="60"/>
      <c r="F398" s="58"/>
      <c r="G398" s="59"/>
      <c r="H398" s="60"/>
      <c r="I398" s="60"/>
      <c r="J398" s="60"/>
      <c r="K398" s="60"/>
      <c r="L398" s="60"/>
      <c r="M398" s="24"/>
      <c r="N398" s="31"/>
      <c r="O398" s="25" t="s">
        <v>523</v>
      </c>
      <c r="P398" s="22"/>
      <c r="Q398" s="26">
        <f t="shared" si="33"/>
        <v>1986</v>
      </c>
      <c r="R398" s="26">
        <f t="shared" si="35"/>
        <v>0</v>
      </c>
      <c r="S398" s="26">
        <v>1986</v>
      </c>
      <c r="T398" s="58"/>
      <c r="U398" s="58"/>
      <c r="V398" s="58"/>
      <c r="W398" s="58"/>
      <c r="X398" s="58"/>
      <c r="Y398" s="58"/>
      <c r="Z398" s="58"/>
      <c r="AA398" s="58"/>
      <c r="AB398" s="75"/>
    </row>
    <row r="399" spans="1:28" ht="14.1" customHeight="1">
      <c r="A399" s="111" t="s">
        <v>524</v>
      </c>
      <c r="B399" s="213">
        <f t="shared" si="32"/>
        <v>21036</v>
      </c>
      <c r="C399" s="213">
        <f t="shared" si="34"/>
        <v>1578</v>
      </c>
      <c r="D399" s="26">
        <v>19458</v>
      </c>
      <c r="E399" s="60">
        <v>26</v>
      </c>
      <c r="F399" s="58">
        <v>126</v>
      </c>
      <c r="G399" s="59">
        <v>50</v>
      </c>
      <c r="H399" s="60"/>
      <c r="I399" s="60">
        <v>32</v>
      </c>
      <c r="J399" s="60"/>
      <c r="K399" s="60"/>
      <c r="L399" s="60"/>
      <c r="M399" s="24">
        <v>1344</v>
      </c>
      <c r="N399" s="31"/>
      <c r="O399" s="39" t="s">
        <v>525</v>
      </c>
      <c r="P399" s="22"/>
      <c r="Q399" s="213">
        <f t="shared" si="33"/>
        <v>4105</v>
      </c>
      <c r="R399" s="213">
        <f t="shared" si="35"/>
        <v>1110</v>
      </c>
      <c r="S399" s="26">
        <v>2995</v>
      </c>
      <c r="T399" s="58">
        <v>26</v>
      </c>
      <c r="U399" s="58"/>
      <c r="V399" s="58"/>
      <c r="W399" s="58"/>
      <c r="X399" s="58"/>
      <c r="Y399" s="58"/>
      <c r="Z399" s="58"/>
      <c r="AA399" s="58"/>
      <c r="AB399" s="75">
        <v>1084</v>
      </c>
    </row>
    <row r="400" spans="1:28" ht="14.1" customHeight="1">
      <c r="A400" s="48" t="s">
        <v>524</v>
      </c>
      <c r="B400" s="26">
        <f t="shared" si="32"/>
        <v>0</v>
      </c>
      <c r="C400" s="26">
        <f t="shared" si="34"/>
        <v>0</v>
      </c>
      <c r="D400" s="26">
        <v>0</v>
      </c>
      <c r="E400" s="60"/>
      <c r="F400" s="58"/>
      <c r="G400" s="59"/>
      <c r="H400" s="60"/>
      <c r="I400" s="60"/>
      <c r="J400" s="60"/>
      <c r="K400" s="60"/>
      <c r="L400" s="60"/>
      <c r="M400" s="24"/>
      <c r="N400" s="31"/>
      <c r="O400" s="39" t="s">
        <v>913</v>
      </c>
      <c r="P400" s="22"/>
      <c r="Q400" s="26">
        <f t="shared" si="33"/>
        <v>814</v>
      </c>
      <c r="R400" s="26">
        <f t="shared" si="35"/>
        <v>282</v>
      </c>
      <c r="S400" s="26">
        <v>532</v>
      </c>
      <c r="T400" s="58"/>
      <c r="U400" s="58">
        <v>126</v>
      </c>
      <c r="V400" s="58"/>
      <c r="W400" s="58"/>
      <c r="X400" s="58">
        <v>32</v>
      </c>
      <c r="Y400" s="58"/>
      <c r="Z400" s="58"/>
      <c r="AA400" s="58"/>
      <c r="AB400" s="75">
        <v>124</v>
      </c>
    </row>
    <row r="401" spans="1:28" ht="14.1" customHeight="1">
      <c r="A401" s="48" t="s">
        <v>524</v>
      </c>
      <c r="B401" s="26">
        <f t="shared" si="32"/>
        <v>0</v>
      </c>
      <c r="C401" s="26">
        <f t="shared" si="34"/>
        <v>0</v>
      </c>
      <c r="D401" s="26">
        <v>0</v>
      </c>
      <c r="E401" s="60"/>
      <c r="F401" s="58"/>
      <c r="G401" s="59"/>
      <c r="H401" s="60"/>
      <c r="I401" s="60"/>
      <c r="J401" s="60"/>
      <c r="K401" s="60"/>
      <c r="L401" s="60"/>
      <c r="M401" s="24"/>
      <c r="N401" s="31"/>
      <c r="O401" s="25" t="s">
        <v>526</v>
      </c>
      <c r="P401" s="22"/>
      <c r="Q401" s="26">
        <f t="shared" si="33"/>
        <v>3778</v>
      </c>
      <c r="R401" s="26">
        <f t="shared" si="35"/>
        <v>244</v>
      </c>
      <c r="S401" s="26">
        <v>3534</v>
      </c>
      <c r="T401" s="58">
        <v>26</v>
      </c>
      <c r="U401" s="58"/>
      <c r="V401" s="58">
        <v>50</v>
      </c>
      <c r="W401" s="58"/>
      <c r="X401" s="58">
        <v>32</v>
      </c>
      <c r="Y401" s="58"/>
      <c r="Z401" s="58"/>
      <c r="AA401" s="58"/>
      <c r="AB401" s="75">
        <v>136</v>
      </c>
    </row>
    <row r="402" spans="1:28" ht="14.1" customHeight="1">
      <c r="A402" s="48" t="s">
        <v>524</v>
      </c>
      <c r="B402" s="26">
        <f t="shared" si="32"/>
        <v>0</v>
      </c>
      <c r="C402" s="26">
        <f t="shared" si="34"/>
        <v>0</v>
      </c>
      <c r="D402" s="26">
        <v>0</v>
      </c>
      <c r="E402" s="60"/>
      <c r="F402" s="58"/>
      <c r="G402" s="59"/>
      <c r="H402" s="60"/>
      <c r="I402" s="60"/>
      <c r="J402" s="60"/>
      <c r="K402" s="60"/>
      <c r="L402" s="60"/>
      <c r="M402" s="128"/>
      <c r="N402" s="31"/>
      <c r="O402" s="25" t="s">
        <v>530</v>
      </c>
      <c r="P402" s="22"/>
      <c r="Q402" s="26">
        <f t="shared" si="33"/>
        <v>1178</v>
      </c>
      <c r="R402" s="26">
        <f t="shared" si="35"/>
        <v>26</v>
      </c>
      <c r="S402" s="26">
        <v>1152</v>
      </c>
      <c r="T402" s="58">
        <v>26</v>
      </c>
      <c r="U402" s="58"/>
      <c r="V402" s="58"/>
      <c r="W402" s="58"/>
      <c r="X402" s="58"/>
      <c r="Y402" s="58"/>
      <c r="Z402" s="58"/>
      <c r="AA402" s="58"/>
      <c r="AB402" s="75"/>
    </row>
    <row r="403" spans="1:28" ht="14.1" customHeight="1">
      <c r="A403" s="48" t="s">
        <v>524</v>
      </c>
      <c r="B403" s="26">
        <f t="shared" si="32"/>
        <v>0</v>
      </c>
      <c r="C403" s="26">
        <f t="shared" si="34"/>
        <v>0</v>
      </c>
      <c r="D403" s="26">
        <v>0</v>
      </c>
      <c r="E403" s="60"/>
      <c r="F403" s="58"/>
      <c r="G403" s="59"/>
      <c r="H403" s="60"/>
      <c r="I403" s="60"/>
      <c r="J403" s="60"/>
      <c r="K403" s="60"/>
      <c r="L403" s="60"/>
      <c r="M403" s="128"/>
      <c r="N403" s="31"/>
      <c r="O403" s="25" t="s">
        <v>528</v>
      </c>
      <c r="P403" s="22"/>
      <c r="Q403" s="26">
        <f t="shared" si="33"/>
        <v>3889</v>
      </c>
      <c r="R403" s="26">
        <f t="shared" si="35"/>
        <v>0</v>
      </c>
      <c r="S403" s="26">
        <v>3889</v>
      </c>
      <c r="T403" s="58"/>
      <c r="U403" s="58"/>
      <c r="V403" s="58"/>
      <c r="W403" s="58"/>
      <c r="X403" s="58"/>
      <c r="Y403" s="58"/>
      <c r="Z403" s="58"/>
      <c r="AA403" s="58"/>
      <c r="AB403" s="75"/>
    </row>
    <row r="404" spans="1:28" ht="14.1" customHeight="1">
      <c r="A404" s="48" t="s">
        <v>524</v>
      </c>
      <c r="B404" s="26">
        <f t="shared" ref="B404:B467" si="37">D404+C404</f>
        <v>0</v>
      </c>
      <c r="C404" s="26">
        <f t="shared" si="34"/>
        <v>0</v>
      </c>
      <c r="D404" s="26">
        <v>0</v>
      </c>
      <c r="E404" s="60"/>
      <c r="F404" s="58"/>
      <c r="G404" s="59"/>
      <c r="H404" s="60"/>
      <c r="I404" s="60"/>
      <c r="J404" s="60"/>
      <c r="K404" s="60"/>
      <c r="L404" s="60"/>
      <c r="M404" s="128"/>
      <c r="N404" s="31"/>
      <c r="O404" s="25" t="s">
        <v>527</v>
      </c>
      <c r="P404" s="22" t="s">
        <v>24</v>
      </c>
      <c r="Q404" s="26">
        <f t="shared" ref="Q404:Q467" si="38">S404+R404</f>
        <v>1893</v>
      </c>
      <c r="R404" s="26">
        <f t="shared" si="35"/>
        <v>0</v>
      </c>
      <c r="S404" s="26">
        <v>1893</v>
      </c>
      <c r="T404" s="58"/>
      <c r="U404" s="58"/>
      <c r="V404" s="58"/>
      <c r="W404" s="58"/>
      <c r="X404" s="58"/>
      <c r="Y404" s="58"/>
      <c r="Z404" s="58"/>
      <c r="AA404" s="58"/>
      <c r="AB404" s="75"/>
    </row>
    <row r="405" spans="1:28" ht="14.1" customHeight="1">
      <c r="A405" s="48" t="s">
        <v>524</v>
      </c>
      <c r="B405" s="26">
        <f t="shared" si="37"/>
        <v>0</v>
      </c>
      <c r="C405" s="26">
        <f t="shared" ref="C405:C468" si="39">E405+F405+G405+H405+M405+I405+J405</f>
        <v>0</v>
      </c>
      <c r="D405" s="26">
        <v>0</v>
      </c>
      <c r="E405" s="60"/>
      <c r="F405" s="58"/>
      <c r="G405" s="59"/>
      <c r="H405" s="60"/>
      <c r="I405" s="60"/>
      <c r="J405" s="60"/>
      <c r="K405" s="60"/>
      <c r="L405" s="60"/>
      <c r="M405" s="128"/>
      <c r="N405" s="31"/>
      <c r="O405" s="25" t="s">
        <v>529</v>
      </c>
      <c r="P405" s="22" t="s">
        <v>24</v>
      </c>
      <c r="Q405" s="26">
        <f t="shared" si="38"/>
        <v>514</v>
      </c>
      <c r="R405" s="26">
        <f t="shared" si="35"/>
        <v>0</v>
      </c>
      <c r="S405" s="26">
        <v>514</v>
      </c>
      <c r="T405" s="58"/>
      <c r="U405" s="58"/>
      <c r="V405" s="58"/>
      <c r="W405" s="58"/>
      <c r="X405" s="58"/>
      <c r="Y405" s="58"/>
      <c r="Z405" s="58"/>
      <c r="AA405" s="58"/>
      <c r="AB405" s="75"/>
    </row>
    <row r="406" spans="1:28" ht="14.1" customHeight="1">
      <c r="A406" s="48" t="s">
        <v>531</v>
      </c>
      <c r="B406" s="26">
        <f t="shared" si="37"/>
        <v>0</v>
      </c>
      <c r="C406" s="26">
        <f t="shared" si="39"/>
        <v>0</v>
      </c>
      <c r="D406" s="26">
        <v>0</v>
      </c>
      <c r="E406" s="60"/>
      <c r="F406" s="58"/>
      <c r="G406" s="59"/>
      <c r="H406" s="60"/>
      <c r="I406" s="60"/>
      <c r="J406" s="60"/>
      <c r="K406" s="60"/>
      <c r="L406" s="60"/>
      <c r="M406" s="128"/>
      <c r="N406" s="31"/>
      <c r="O406" s="25" t="s">
        <v>533</v>
      </c>
      <c r="P406" s="22"/>
      <c r="Q406" s="213">
        <f t="shared" si="38"/>
        <v>1035</v>
      </c>
      <c r="R406" s="26">
        <f t="shared" ref="R406:R433" si="40">T406+U406+V406+AB406+W406+X406+Y406+Z406+AA406</f>
        <v>63</v>
      </c>
      <c r="S406" s="26">
        <v>972</v>
      </c>
      <c r="T406" s="58"/>
      <c r="U406" s="58">
        <v>63</v>
      </c>
      <c r="V406" s="58"/>
      <c r="W406" s="58"/>
      <c r="X406" s="58"/>
      <c r="Y406" s="58"/>
      <c r="Z406" s="58"/>
      <c r="AA406" s="58"/>
      <c r="AB406" s="75"/>
    </row>
    <row r="407" spans="1:28" ht="14.1" customHeight="1">
      <c r="A407" s="111" t="s">
        <v>531</v>
      </c>
      <c r="B407" s="26">
        <f t="shared" si="37"/>
        <v>1154</v>
      </c>
      <c r="C407" s="26">
        <f t="shared" si="39"/>
        <v>63</v>
      </c>
      <c r="D407" s="26">
        <v>1091</v>
      </c>
      <c r="E407" s="60"/>
      <c r="F407" s="58">
        <v>63</v>
      </c>
      <c r="G407" s="59"/>
      <c r="H407" s="60"/>
      <c r="I407" s="60"/>
      <c r="J407" s="60"/>
      <c r="K407" s="60"/>
      <c r="L407" s="60"/>
      <c r="M407" s="128"/>
      <c r="N407" s="31"/>
      <c r="O407" s="25" t="s">
        <v>532</v>
      </c>
      <c r="P407" s="22"/>
      <c r="Q407" s="26">
        <f t="shared" si="38"/>
        <v>119</v>
      </c>
      <c r="R407" s="26">
        <f t="shared" si="40"/>
        <v>0</v>
      </c>
      <c r="S407" s="26">
        <v>119</v>
      </c>
      <c r="T407" s="131"/>
      <c r="U407" s="58"/>
      <c r="V407" s="58"/>
      <c r="W407" s="58"/>
      <c r="X407" s="58"/>
      <c r="Y407" s="58"/>
      <c r="Z407" s="58"/>
      <c r="AA407" s="58"/>
      <c r="AB407" s="75"/>
    </row>
    <row r="408" spans="1:28" ht="14.1" customHeight="1">
      <c r="A408" s="25" t="s">
        <v>534</v>
      </c>
      <c r="B408" s="26">
        <f t="shared" si="37"/>
        <v>1755</v>
      </c>
      <c r="C408" s="26">
        <f t="shared" ref="C408" si="41">E408+F408+G408+H408+M408+I408+J408</f>
        <v>108</v>
      </c>
      <c r="D408" s="26">
        <v>1647</v>
      </c>
      <c r="E408" s="131"/>
      <c r="F408" s="58"/>
      <c r="G408" s="252">
        <v>28</v>
      </c>
      <c r="H408" s="251">
        <v>48</v>
      </c>
      <c r="I408" s="251">
        <v>32</v>
      </c>
      <c r="J408" s="60"/>
      <c r="K408" s="60"/>
      <c r="L408" s="60"/>
      <c r="M408" s="128"/>
      <c r="N408" s="31"/>
      <c r="O408" s="25" t="s">
        <v>535</v>
      </c>
      <c r="P408" s="22"/>
      <c r="Q408" s="213">
        <f t="shared" si="38"/>
        <v>1033</v>
      </c>
      <c r="R408" s="26">
        <f t="shared" si="40"/>
        <v>108</v>
      </c>
      <c r="S408" s="26">
        <v>925</v>
      </c>
      <c r="T408" s="59"/>
      <c r="U408" s="58"/>
      <c r="V408" s="58">
        <v>28</v>
      </c>
      <c r="W408" s="58">
        <v>48</v>
      </c>
      <c r="X408" s="58">
        <v>32</v>
      </c>
      <c r="Y408" s="58"/>
      <c r="Z408" s="58"/>
      <c r="AA408" s="58"/>
      <c r="AB408" s="75"/>
    </row>
    <row r="409" spans="1:28" ht="14.1" customHeight="1">
      <c r="A409" s="48" t="s">
        <v>534</v>
      </c>
      <c r="B409" s="26">
        <f t="shared" si="37"/>
        <v>0</v>
      </c>
      <c r="C409" s="26">
        <f t="shared" si="39"/>
        <v>0</v>
      </c>
      <c r="D409" s="26">
        <v>0</v>
      </c>
      <c r="E409" s="60"/>
      <c r="F409" s="58"/>
      <c r="G409" s="59"/>
      <c r="H409" s="60"/>
      <c r="I409" s="60"/>
      <c r="J409" s="60"/>
      <c r="K409" s="60"/>
      <c r="L409" s="60"/>
      <c r="M409" s="24"/>
      <c r="N409" s="31"/>
      <c r="O409" s="25" t="s">
        <v>536</v>
      </c>
      <c r="P409" s="22"/>
      <c r="Q409" s="26">
        <f t="shared" si="38"/>
        <v>512</v>
      </c>
      <c r="R409" s="26">
        <f t="shared" si="40"/>
        <v>0</v>
      </c>
      <c r="S409" s="26">
        <v>512</v>
      </c>
      <c r="T409" s="60"/>
      <c r="U409" s="58"/>
      <c r="V409" s="59"/>
      <c r="W409" s="59"/>
      <c r="X409" s="59"/>
      <c r="Y409" s="59"/>
      <c r="Z409" s="58"/>
      <c r="AA409" s="58"/>
      <c r="AB409" s="75"/>
    </row>
    <row r="410" spans="1:28" ht="14.1" customHeight="1">
      <c r="A410" s="25" t="s">
        <v>534</v>
      </c>
      <c r="B410" s="26">
        <f t="shared" si="37"/>
        <v>0</v>
      </c>
      <c r="C410" s="26">
        <f t="shared" si="39"/>
        <v>0</v>
      </c>
      <c r="D410" s="26">
        <v>0</v>
      </c>
      <c r="E410" s="60"/>
      <c r="F410" s="58"/>
      <c r="G410" s="59"/>
      <c r="H410" s="60"/>
      <c r="I410" s="60"/>
      <c r="J410" s="60"/>
      <c r="K410" s="60"/>
      <c r="L410" s="60"/>
      <c r="M410" s="24"/>
      <c r="N410" s="31"/>
      <c r="O410" s="25" t="s">
        <v>537</v>
      </c>
      <c r="P410" s="22" t="s">
        <v>24</v>
      </c>
      <c r="Q410" s="26">
        <f t="shared" si="38"/>
        <v>339</v>
      </c>
      <c r="R410" s="26">
        <f t="shared" si="40"/>
        <v>0</v>
      </c>
      <c r="S410" s="26">
        <v>339</v>
      </c>
      <c r="T410" s="58"/>
      <c r="U410" s="58"/>
      <c r="V410" s="58"/>
      <c r="W410" s="58"/>
      <c r="X410" s="58"/>
      <c r="Y410" s="58"/>
      <c r="Z410" s="58"/>
      <c r="AA410" s="58"/>
      <c r="AB410" s="75"/>
    </row>
    <row r="411" spans="1:28" ht="14.1" customHeight="1">
      <c r="A411" s="111" t="s">
        <v>538</v>
      </c>
      <c r="B411" s="213">
        <f t="shared" si="37"/>
        <v>2061</v>
      </c>
      <c r="C411" s="26">
        <f t="shared" si="39"/>
        <v>269</v>
      </c>
      <c r="D411" s="26">
        <v>1792</v>
      </c>
      <c r="E411" s="60"/>
      <c r="F411" s="58"/>
      <c r="G411" s="59"/>
      <c r="H411" s="60"/>
      <c r="I411" s="60">
        <v>64</v>
      </c>
      <c r="J411" s="60"/>
      <c r="K411" s="60"/>
      <c r="L411" s="60"/>
      <c r="M411" s="24">
        <v>205</v>
      </c>
      <c r="N411" s="31" t="s">
        <v>20</v>
      </c>
      <c r="O411" s="25" t="s">
        <v>539</v>
      </c>
      <c r="P411" s="22" t="s">
        <v>24</v>
      </c>
      <c r="Q411" s="26">
        <f t="shared" si="38"/>
        <v>179</v>
      </c>
      <c r="R411" s="26">
        <f t="shared" si="40"/>
        <v>0</v>
      </c>
      <c r="S411" s="26">
        <v>179</v>
      </c>
      <c r="T411" s="58"/>
      <c r="U411" s="58"/>
      <c r="V411" s="58"/>
      <c r="W411" s="58"/>
      <c r="X411" s="58"/>
      <c r="Y411" s="58"/>
      <c r="Z411" s="58"/>
      <c r="AA411" s="58"/>
      <c r="AB411" s="75"/>
    </row>
    <row r="412" spans="1:28" ht="14.1" customHeight="1">
      <c r="A412" s="48" t="s">
        <v>540</v>
      </c>
      <c r="B412" s="26">
        <f t="shared" si="37"/>
        <v>31</v>
      </c>
      <c r="C412" s="26">
        <f t="shared" si="39"/>
        <v>31</v>
      </c>
      <c r="D412" s="26">
        <v>0</v>
      </c>
      <c r="E412" s="60"/>
      <c r="F412" s="58"/>
      <c r="G412" s="59"/>
      <c r="H412" s="60">
        <v>31</v>
      </c>
      <c r="I412" s="60"/>
      <c r="J412" s="60"/>
      <c r="K412" s="60"/>
      <c r="L412" s="60"/>
      <c r="M412" s="24"/>
      <c r="N412" s="31"/>
      <c r="O412" s="25" t="s">
        <v>541</v>
      </c>
      <c r="P412" s="22" t="s">
        <v>24</v>
      </c>
      <c r="Q412" s="26">
        <f t="shared" si="38"/>
        <v>1886</v>
      </c>
      <c r="R412" s="26">
        <f t="shared" si="40"/>
        <v>300</v>
      </c>
      <c r="S412" s="26">
        <v>1586</v>
      </c>
      <c r="T412" s="58"/>
      <c r="U412" s="58"/>
      <c r="V412" s="58"/>
      <c r="W412" s="58">
        <v>31</v>
      </c>
      <c r="X412" s="58">
        <v>64</v>
      </c>
      <c r="Y412" s="58"/>
      <c r="Z412" s="58"/>
      <c r="AA412" s="58"/>
      <c r="AB412" s="75">
        <v>205</v>
      </c>
    </row>
    <row r="413" spans="1:28" ht="14.1" customHeight="1">
      <c r="A413" s="48" t="s">
        <v>542</v>
      </c>
      <c r="B413" s="26">
        <f t="shared" si="37"/>
        <v>1308</v>
      </c>
      <c r="C413" s="26">
        <f t="shared" si="39"/>
        <v>0</v>
      </c>
      <c r="D413" s="26">
        <v>1308</v>
      </c>
      <c r="E413" s="60"/>
      <c r="F413" s="58"/>
      <c r="G413" s="59"/>
      <c r="H413" s="60"/>
      <c r="I413" s="60"/>
      <c r="J413" s="60"/>
      <c r="K413" s="60"/>
      <c r="L413" s="60"/>
      <c r="M413" s="24"/>
      <c r="N413" s="31"/>
      <c r="O413" s="25" t="s">
        <v>543</v>
      </c>
      <c r="P413" s="22" t="s">
        <v>24</v>
      </c>
      <c r="Q413" s="26">
        <f t="shared" si="38"/>
        <v>856</v>
      </c>
      <c r="R413" s="26">
        <f t="shared" si="40"/>
        <v>0</v>
      </c>
      <c r="S413" s="26">
        <v>856</v>
      </c>
      <c r="T413" s="58"/>
      <c r="U413" s="58"/>
      <c r="V413" s="58"/>
      <c r="W413" s="58"/>
      <c r="X413" s="58"/>
      <c r="Y413" s="58"/>
      <c r="Z413" s="58"/>
      <c r="AA413" s="58"/>
      <c r="AB413" s="75"/>
    </row>
    <row r="414" spans="1:28" ht="14.1" customHeight="1">
      <c r="A414" s="25" t="s">
        <v>542</v>
      </c>
      <c r="B414" s="26">
        <f t="shared" si="37"/>
        <v>0</v>
      </c>
      <c r="C414" s="26">
        <f t="shared" si="39"/>
        <v>0</v>
      </c>
      <c r="D414" s="26">
        <v>0</v>
      </c>
      <c r="E414" s="60"/>
      <c r="F414" s="58"/>
      <c r="G414" s="59"/>
      <c r="H414" s="60"/>
      <c r="I414" s="60"/>
      <c r="J414" s="60"/>
      <c r="K414" s="60"/>
      <c r="L414" s="60"/>
      <c r="M414" s="24"/>
      <c r="N414" s="31"/>
      <c r="O414" s="25" t="s">
        <v>544</v>
      </c>
      <c r="P414" s="22" t="s">
        <v>24</v>
      </c>
      <c r="Q414" s="26">
        <f t="shared" si="38"/>
        <v>636</v>
      </c>
      <c r="R414" s="26">
        <f t="shared" si="40"/>
        <v>0</v>
      </c>
      <c r="S414" s="26">
        <v>636</v>
      </c>
      <c r="T414" s="58"/>
      <c r="U414" s="58"/>
      <c r="V414" s="58"/>
      <c r="W414" s="58"/>
      <c r="X414" s="58"/>
      <c r="Y414" s="58"/>
      <c r="Z414" s="58"/>
      <c r="AA414" s="58"/>
      <c r="AB414" s="75"/>
    </row>
    <row r="415" spans="1:28" ht="14.1" customHeight="1">
      <c r="A415" s="48" t="s">
        <v>545</v>
      </c>
      <c r="B415" s="26">
        <f t="shared" si="37"/>
        <v>58</v>
      </c>
      <c r="C415" s="26">
        <f t="shared" si="39"/>
        <v>0</v>
      </c>
      <c r="D415" s="26">
        <v>58</v>
      </c>
      <c r="E415" s="60"/>
      <c r="F415" s="58"/>
      <c r="G415" s="59"/>
      <c r="H415" s="60"/>
      <c r="I415" s="60"/>
      <c r="J415" s="60"/>
      <c r="K415" s="60"/>
      <c r="L415" s="60"/>
      <c r="M415" s="24"/>
      <c r="N415" s="31"/>
      <c r="O415" s="25" t="s">
        <v>546</v>
      </c>
      <c r="P415" s="22"/>
      <c r="Q415" s="26">
        <f t="shared" si="38"/>
        <v>58</v>
      </c>
      <c r="R415" s="26">
        <f t="shared" si="40"/>
        <v>0</v>
      </c>
      <c r="S415" s="26">
        <v>58</v>
      </c>
      <c r="T415" s="58"/>
      <c r="U415" s="58"/>
      <c r="V415" s="58"/>
      <c r="W415" s="58"/>
      <c r="X415" s="58"/>
      <c r="Y415" s="58"/>
      <c r="Z415" s="58"/>
      <c r="AA415" s="58"/>
      <c r="AB415" s="75"/>
    </row>
    <row r="416" spans="1:28" ht="14.1" customHeight="1">
      <c r="A416" s="25" t="s">
        <v>547</v>
      </c>
      <c r="B416" s="26">
        <f t="shared" si="37"/>
        <v>2186</v>
      </c>
      <c r="C416" s="26">
        <f t="shared" si="39"/>
        <v>0</v>
      </c>
      <c r="D416" s="26">
        <v>2186</v>
      </c>
      <c r="E416" s="60"/>
      <c r="F416" s="58"/>
      <c r="G416" s="59"/>
      <c r="H416" s="60"/>
      <c r="I416" s="60"/>
      <c r="J416" s="60"/>
      <c r="K416" s="60"/>
      <c r="L416" s="60"/>
      <c r="M416" s="24"/>
      <c r="N416" s="31"/>
      <c r="O416" s="25" t="s">
        <v>548</v>
      </c>
      <c r="P416" s="22" t="s">
        <v>24</v>
      </c>
      <c r="Q416" s="26">
        <f t="shared" si="38"/>
        <v>889</v>
      </c>
      <c r="R416" s="26">
        <f t="shared" si="40"/>
        <v>0</v>
      </c>
      <c r="S416" s="26">
        <v>889</v>
      </c>
      <c r="T416" s="58"/>
      <c r="U416" s="58"/>
      <c r="V416" s="58"/>
      <c r="W416" s="58"/>
      <c r="X416" s="58"/>
      <c r="Y416" s="58"/>
      <c r="Z416" s="58"/>
      <c r="AA416" s="58"/>
      <c r="AB416" s="75"/>
    </row>
    <row r="417" spans="1:28" ht="14.1" customHeight="1">
      <c r="A417" s="25" t="s">
        <v>547</v>
      </c>
      <c r="B417" s="26">
        <f t="shared" si="37"/>
        <v>0</v>
      </c>
      <c r="C417" s="26">
        <f t="shared" si="39"/>
        <v>0</v>
      </c>
      <c r="D417" s="26">
        <v>0</v>
      </c>
      <c r="E417" s="60"/>
      <c r="F417" s="58"/>
      <c r="G417" s="59"/>
      <c r="H417" s="60"/>
      <c r="I417" s="60"/>
      <c r="J417" s="60"/>
      <c r="K417" s="60"/>
      <c r="L417" s="60"/>
      <c r="M417" s="24"/>
      <c r="N417" s="31"/>
      <c r="O417" s="25" t="s">
        <v>549</v>
      </c>
      <c r="P417" s="22" t="s">
        <v>24</v>
      </c>
      <c r="Q417" s="26">
        <f t="shared" si="38"/>
        <v>774</v>
      </c>
      <c r="R417" s="26">
        <f t="shared" si="40"/>
        <v>0</v>
      </c>
      <c r="S417" s="26">
        <v>774</v>
      </c>
      <c r="T417" s="58"/>
      <c r="U417" s="58"/>
      <c r="V417" s="58"/>
      <c r="W417" s="58"/>
      <c r="X417" s="58"/>
      <c r="Y417" s="58"/>
      <c r="Z417" s="58"/>
      <c r="AA417" s="58"/>
      <c r="AB417" s="75"/>
    </row>
    <row r="418" spans="1:28" ht="14.1" customHeight="1">
      <c r="A418" s="48" t="s">
        <v>550</v>
      </c>
      <c r="B418" s="26">
        <f t="shared" si="37"/>
        <v>4125</v>
      </c>
      <c r="C418" s="26">
        <f t="shared" si="39"/>
        <v>0</v>
      </c>
      <c r="D418" s="26">
        <v>4125</v>
      </c>
      <c r="E418" s="60"/>
      <c r="F418" s="58"/>
      <c r="G418" s="59"/>
      <c r="H418" s="60"/>
      <c r="I418" s="60"/>
      <c r="J418" s="60"/>
      <c r="K418" s="60"/>
      <c r="L418" s="60"/>
      <c r="M418" s="24"/>
      <c r="N418" s="31"/>
      <c r="O418" s="32" t="s">
        <v>551</v>
      </c>
      <c r="P418" s="22" t="s">
        <v>24</v>
      </c>
      <c r="Q418" s="26">
        <f t="shared" si="38"/>
        <v>1232</v>
      </c>
      <c r="R418" s="26">
        <f t="shared" si="40"/>
        <v>0</v>
      </c>
      <c r="S418" s="26">
        <v>1232</v>
      </c>
      <c r="T418" s="58"/>
      <c r="U418" s="58"/>
      <c r="V418" s="58"/>
      <c r="W418" s="58"/>
      <c r="X418" s="58"/>
      <c r="Y418" s="58"/>
      <c r="Z418" s="58"/>
      <c r="AA418" s="58"/>
      <c r="AB418" s="75"/>
    </row>
    <row r="419" spans="1:28" ht="14.1" customHeight="1">
      <c r="A419" s="25" t="s">
        <v>550</v>
      </c>
      <c r="B419" s="26">
        <f t="shared" si="37"/>
        <v>0</v>
      </c>
      <c r="C419" s="26">
        <f t="shared" si="39"/>
        <v>0</v>
      </c>
      <c r="D419" s="26">
        <v>0</v>
      </c>
      <c r="E419" s="60"/>
      <c r="F419" s="58"/>
      <c r="G419" s="59"/>
      <c r="H419" s="60"/>
      <c r="I419" s="60"/>
      <c r="J419" s="60"/>
      <c r="K419" s="60"/>
      <c r="L419" s="60"/>
      <c r="M419" s="24"/>
      <c r="N419" s="31"/>
      <c r="O419" s="32" t="s">
        <v>553</v>
      </c>
      <c r="P419" s="22"/>
      <c r="Q419" s="26">
        <f t="shared" si="38"/>
        <v>1651</v>
      </c>
      <c r="R419" s="26">
        <f t="shared" si="40"/>
        <v>0</v>
      </c>
      <c r="S419" s="26">
        <v>1651</v>
      </c>
      <c r="T419" s="58"/>
      <c r="U419" s="58"/>
      <c r="V419" s="58"/>
      <c r="W419" s="58"/>
      <c r="X419" s="58"/>
      <c r="Y419" s="58"/>
      <c r="Z419" s="58"/>
      <c r="AA419" s="58"/>
      <c r="AB419" s="75"/>
    </row>
    <row r="420" spans="1:28" ht="14.1" customHeight="1">
      <c r="A420" s="48" t="s">
        <v>550</v>
      </c>
      <c r="B420" s="26">
        <f t="shared" si="37"/>
        <v>0</v>
      </c>
      <c r="C420" s="26">
        <f t="shared" si="39"/>
        <v>0</v>
      </c>
      <c r="D420" s="26">
        <v>0</v>
      </c>
      <c r="E420" s="60"/>
      <c r="F420" s="58"/>
      <c r="G420" s="59"/>
      <c r="H420" s="60"/>
      <c r="I420" s="60"/>
      <c r="J420" s="60"/>
      <c r="K420" s="60"/>
      <c r="L420" s="60"/>
      <c r="M420" s="24"/>
      <c r="N420" s="31"/>
      <c r="O420" s="32" t="s">
        <v>552</v>
      </c>
      <c r="P420" s="22" t="s">
        <v>24</v>
      </c>
      <c r="Q420" s="26">
        <f t="shared" si="38"/>
        <v>767</v>
      </c>
      <c r="R420" s="26">
        <f t="shared" si="40"/>
        <v>0</v>
      </c>
      <c r="S420" s="26">
        <v>767</v>
      </c>
      <c r="T420" s="58"/>
      <c r="U420" s="58"/>
      <c r="V420" s="58"/>
      <c r="W420" s="58"/>
      <c r="X420" s="58"/>
      <c r="Y420" s="58"/>
      <c r="Z420" s="58"/>
      <c r="AA420" s="58"/>
      <c r="AB420" s="75"/>
    </row>
    <row r="421" spans="1:28" ht="14.1" customHeight="1">
      <c r="A421" s="111" t="s">
        <v>556</v>
      </c>
      <c r="B421" s="26">
        <f t="shared" si="37"/>
        <v>1857</v>
      </c>
      <c r="C421" s="26">
        <f t="shared" si="39"/>
        <v>0</v>
      </c>
      <c r="D421" s="26">
        <v>1857</v>
      </c>
      <c r="E421" s="60"/>
      <c r="F421" s="58"/>
      <c r="G421" s="59"/>
      <c r="H421" s="60"/>
      <c r="I421" s="60"/>
      <c r="J421" s="60"/>
      <c r="K421" s="60"/>
      <c r="L421" s="60"/>
      <c r="M421" s="24"/>
      <c r="N421" s="31"/>
      <c r="O421" s="32" t="s">
        <v>557</v>
      </c>
      <c r="P421" s="22" t="s">
        <v>24</v>
      </c>
      <c r="Q421" s="26">
        <f t="shared" si="38"/>
        <v>30</v>
      </c>
      <c r="R421" s="26">
        <f t="shared" si="40"/>
        <v>0</v>
      </c>
      <c r="S421" s="26">
        <v>30</v>
      </c>
      <c r="T421" s="58"/>
      <c r="U421" s="58"/>
      <c r="V421" s="58"/>
      <c r="W421" s="58"/>
      <c r="X421" s="58"/>
      <c r="Y421" s="58"/>
      <c r="Z421" s="58"/>
      <c r="AA421" s="58"/>
      <c r="AB421" s="75"/>
    </row>
    <row r="422" spans="1:28" ht="14.1" customHeight="1">
      <c r="A422" s="48" t="s">
        <v>556</v>
      </c>
      <c r="B422" s="26">
        <f t="shared" si="37"/>
        <v>0</v>
      </c>
      <c r="C422" s="26">
        <f t="shared" si="39"/>
        <v>0</v>
      </c>
      <c r="D422" s="26">
        <v>0</v>
      </c>
      <c r="E422" s="60"/>
      <c r="F422" s="58"/>
      <c r="G422" s="59"/>
      <c r="H422" s="60"/>
      <c r="I422" s="60"/>
      <c r="J422" s="60"/>
      <c r="K422" s="60"/>
      <c r="L422" s="60"/>
      <c r="M422" s="24"/>
      <c r="N422" s="31"/>
      <c r="O422" s="32" t="s">
        <v>559</v>
      </c>
      <c r="P422" s="22" t="s">
        <v>24</v>
      </c>
      <c r="Q422" s="26">
        <f t="shared" si="38"/>
        <v>2393</v>
      </c>
      <c r="R422" s="26">
        <f t="shared" si="40"/>
        <v>0</v>
      </c>
      <c r="S422" s="26">
        <v>2393</v>
      </c>
      <c r="T422" s="58"/>
      <c r="U422" s="58"/>
      <c r="V422" s="58"/>
      <c r="W422" s="58"/>
      <c r="X422" s="58"/>
      <c r="Y422" s="58"/>
      <c r="Z422" s="58"/>
      <c r="AA422" s="58"/>
      <c r="AB422" s="75"/>
    </row>
    <row r="423" spans="1:28" ht="14.1" customHeight="1">
      <c r="A423" s="48" t="s">
        <v>556</v>
      </c>
      <c r="B423" s="26">
        <f t="shared" si="37"/>
        <v>0</v>
      </c>
      <c r="C423" s="26">
        <f t="shared" si="39"/>
        <v>0</v>
      </c>
      <c r="D423" s="26">
        <v>0</v>
      </c>
      <c r="E423" s="60"/>
      <c r="F423" s="58"/>
      <c r="G423" s="59"/>
      <c r="H423" s="60"/>
      <c r="I423" s="60"/>
      <c r="J423" s="60"/>
      <c r="K423" s="60"/>
      <c r="L423" s="60"/>
      <c r="M423" s="24"/>
      <c r="N423" s="31"/>
      <c r="O423" s="32" t="s">
        <v>558</v>
      </c>
      <c r="P423" s="22"/>
      <c r="Q423" s="26">
        <f t="shared" si="38"/>
        <v>18</v>
      </c>
      <c r="R423" s="26">
        <f t="shared" si="40"/>
        <v>0</v>
      </c>
      <c r="S423" s="26">
        <v>18</v>
      </c>
      <c r="T423" s="58"/>
      <c r="U423" s="58"/>
      <c r="V423" s="58"/>
      <c r="W423" s="58"/>
      <c r="X423" s="58"/>
      <c r="Y423" s="58"/>
      <c r="Z423" s="58"/>
      <c r="AA423" s="58"/>
      <c r="AB423" s="75"/>
    </row>
    <row r="424" spans="1:28" ht="14.1" customHeight="1">
      <c r="A424" s="48" t="s">
        <v>560</v>
      </c>
      <c r="B424" s="26">
        <f t="shared" si="37"/>
        <v>129</v>
      </c>
      <c r="C424" s="26">
        <f t="shared" si="39"/>
        <v>0</v>
      </c>
      <c r="D424" s="26">
        <v>129</v>
      </c>
      <c r="E424" s="60"/>
      <c r="F424" s="58"/>
      <c r="G424" s="59"/>
      <c r="H424" s="60"/>
      <c r="I424" s="60"/>
      <c r="J424" s="60"/>
      <c r="K424" s="60"/>
      <c r="L424" s="60"/>
      <c r="M424" s="24"/>
      <c r="N424" s="31"/>
      <c r="O424" s="32" t="s">
        <v>561</v>
      </c>
      <c r="P424" s="22" t="s">
        <v>24</v>
      </c>
      <c r="Q424" s="26">
        <f t="shared" si="38"/>
        <v>129</v>
      </c>
      <c r="R424" s="26">
        <f t="shared" si="40"/>
        <v>0</v>
      </c>
      <c r="S424" s="26">
        <v>129</v>
      </c>
      <c r="T424" s="58"/>
      <c r="U424" s="58"/>
      <c r="V424" s="58"/>
      <c r="W424" s="58"/>
      <c r="X424" s="58"/>
      <c r="Y424" s="58"/>
      <c r="Z424" s="58"/>
      <c r="AA424" s="58"/>
      <c r="AB424" s="75"/>
    </row>
    <row r="425" spans="1:28" ht="14.1" customHeight="1">
      <c r="A425" s="25" t="s">
        <v>562</v>
      </c>
      <c r="B425" s="26">
        <f t="shared" si="37"/>
        <v>7662</v>
      </c>
      <c r="C425" s="26">
        <f t="shared" si="39"/>
        <v>0</v>
      </c>
      <c r="D425" s="26">
        <v>7662</v>
      </c>
      <c r="E425" s="60"/>
      <c r="F425" s="58"/>
      <c r="G425" s="59"/>
      <c r="H425" s="60"/>
      <c r="I425" s="60"/>
      <c r="J425" s="60"/>
      <c r="K425" s="60"/>
      <c r="L425" s="60"/>
      <c r="M425" s="24"/>
      <c r="N425" s="31"/>
      <c r="O425" s="32" t="s">
        <v>563</v>
      </c>
      <c r="P425" s="22" t="s">
        <v>24</v>
      </c>
      <c r="Q425" s="26">
        <f t="shared" si="38"/>
        <v>2664</v>
      </c>
      <c r="R425" s="26">
        <f t="shared" si="40"/>
        <v>0</v>
      </c>
      <c r="S425" s="26">
        <v>2664</v>
      </c>
      <c r="T425" s="58"/>
      <c r="U425" s="58"/>
      <c r="V425" s="58"/>
      <c r="W425" s="58"/>
      <c r="X425" s="58"/>
      <c r="Y425" s="58"/>
      <c r="Z425" s="58"/>
      <c r="AA425" s="58"/>
      <c r="AB425" s="75"/>
    </row>
    <row r="426" spans="1:28" ht="14.1" customHeight="1">
      <c r="A426" s="48" t="s">
        <v>562</v>
      </c>
      <c r="B426" s="26">
        <f t="shared" si="37"/>
        <v>0</v>
      </c>
      <c r="C426" s="26">
        <f t="shared" si="39"/>
        <v>0</v>
      </c>
      <c r="D426" s="26">
        <v>0</v>
      </c>
      <c r="E426" s="60"/>
      <c r="F426" s="58"/>
      <c r="G426" s="59"/>
      <c r="H426" s="60"/>
      <c r="I426" s="60"/>
      <c r="J426" s="60"/>
      <c r="K426" s="60"/>
      <c r="L426" s="60"/>
      <c r="M426" s="24"/>
      <c r="N426" s="31"/>
      <c r="O426" s="25" t="s">
        <v>564</v>
      </c>
      <c r="P426" s="22"/>
      <c r="Q426" s="26">
        <f t="shared" si="38"/>
        <v>3242.5</v>
      </c>
      <c r="R426" s="26">
        <f t="shared" si="40"/>
        <v>0</v>
      </c>
      <c r="S426" s="26">
        <v>3242.5</v>
      </c>
      <c r="T426" s="58"/>
      <c r="U426" s="58"/>
      <c r="V426" s="58"/>
      <c r="W426" s="58"/>
      <c r="X426" s="58"/>
      <c r="Y426" s="58"/>
      <c r="Z426" s="58"/>
      <c r="AA426" s="58"/>
      <c r="AB426" s="75"/>
    </row>
    <row r="427" spans="1:28" ht="14.1" customHeight="1">
      <c r="A427" s="48" t="s">
        <v>562</v>
      </c>
      <c r="B427" s="26">
        <f t="shared" si="37"/>
        <v>0</v>
      </c>
      <c r="C427" s="26">
        <f t="shared" si="39"/>
        <v>0</v>
      </c>
      <c r="D427" s="26">
        <v>0</v>
      </c>
      <c r="E427" s="60"/>
      <c r="F427" s="58"/>
      <c r="G427" s="59"/>
      <c r="H427" s="60"/>
      <c r="I427" s="60"/>
      <c r="J427" s="60"/>
      <c r="K427" s="60"/>
      <c r="L427" s="60"/>
      <c r="M427" s="24"/>
      <c r="N427" s="31"/>
      <c r="O427" s="32" t="s">
        <v>566</v>
      </c>
      <c r="P427" s="22"/>
      <c r="Q427" s="26">
        <f t="shared" si="38"/>
        <v>2160</v>
      </c>
      <c r="R427" s="26">
        <f t="shared" si="40"/>
        <v>0</v>
      </c>
      <c r="S427" s="26">
        <v>2160</v>
      </c>
      <c r="T427" s="58"/>
      <c r="U427" s="58"/>
      <c r="V427" s="58"/>
      <c r="W427" s="58"/>
      <c r="X427" s="58"/>
      <c r="Y427" s="58"/>
      <c r="Z427" s="58"/>
      <c r="AA427" s="58"/>
      <c r="AB427" s="75"/>
    </row>
    <row r="428" spans="1:28" ht="14.1" customHeight="1">
      <c r="A428" s="48" t="s">
        <v>562</v>
      </c>
      <c r="B428" s="26">
        <f t="shared" si="37"/>
        <v>0</v>
      </c>
      <c r="C428" s="26">
        <f t="shared" si="39"/>
        <v>0</v>
      </c>
      <c r="D428" s="26">
        <v>0</v>
      </c>
      <c r="E428" s="60"/>
      <c r="F428" s="58"/>
      <c r="G428" s="59"/>
      <c r="H428" s="60"/>
      <c r="I428" s="60"/>
      <c r="J428" s="60"/>
      <c r="K428" s="60"/>
      <c r="L428" s="60"/>
      <c r="M428" s="24"/>
      <c r="N428" s="31"/>
      <c r="O428" s="25" t="s">
        <v>565</v>
      </c>
      <c r="P428" s="22" t="s">
        <v>24</v>
      </c>
      <c r="Q428" s="26">
        <f t="shared" si="38"/>
        <v>1268</v>
      </c>
      <c r="R428" s="26">
        <f t="shared" si="40"/>
        <v>0</v>
      </c>
      <c r="S428" s="26">
        <v>1268</v>
      </c>
      <c r="T428" s="58"/>
      <c r="U428" s="58"/>
      <c r="V428" s="58"/>
      <c r="W428" s="58"/>
      <c r="X428" s="58"/>
      <c r="Y428" s="58"/>
      <c r="Z428" s="58"/>
      <c r="AA428" s="58"/>
      <c r="AB428" s="75"/>
    </row>
    <row r="429" spans="1:28" ht="14.1" customHeight="1">
      <c r="A429" s="48" t="s">
        <v>562</v>
      </c>
      <c r="B429" s="26">
        <f t="shared" si="37"/>
        <v>0</v>
      </c>
      <c r="C429" s="26">
        <f t="shared" si="39"/>
        <v>0</v>
      </c>
      <c r="D429" s="26">
        <v>0</v>
      </c>
      <c r="E429" s="60"/>
      <c r="F429" s="58"/>
      <c r="G429" s="59"/>
      <c r="H429" s="60"/>
      <c r="I429" s="60"/>
      <c r="J429" s="60"/>
      <c r="K429" s="60"/>
      <c r="L429" s="60"/>
      <c r="M429" s="24"/>
      <c r="N429" s="31"/>
      <c r="O429" s="32" t="s">
        <v>567</v>
      </c>
      <c r="P429" s="22"/>
      <c r="Q429" s="26">
        <f t="shared" si="38"/>
        <v>404</v>
      </c>
      <c r="R429" s="26">
        <f t="shared" si="40"/>
        <v>0</v>
      </c>
      <c r="S429" s="26">
        <v>404</v>
      </c>
      <c r="T429" s="58"/>
      <c r="U429" s="58"/>
      <c r="V429" s="58"/>
      <c r="W429" s="58"/>
      <c r="X429" s="58"/>
      <c r="Y429" s="58"/>
      <c r="Z429" s="58"/>
      <c r="AA429" s="58"/>
      <c r="AB429" s="75"/>
    </row>
    <row r="430" spans="1:28" ht="13.5" customHeight="1">
      <c r="A430" s="48" t="s">
        <v>562</v>
      </c>
      <c r="B430" s="26">
        <f t="shared" si="37"/>
        <v>0</v>
      </c>
      <c r="C430" s="26">
        <f t="shared" si="39"/>
        <v>0</v>
      </c>
      <c r="D430" s="26"/>
      <c r="E430" s="60"/>
      <c r="F430" s="58"/>
      <c r="G430" s="59"/>
      <c r="H430" s="60"/>
      <c r="I430" s="60"/>
      <c r="J430" s="60"/>
      <c r="K430" s="60"/>
      <c r="L430" s="60"/>
      <c r="M430" s="24"/>
      <c r="N430" s="31"/>
      <c r="O430" s="79" t="s">
        <v>958</v>
      </c>
      <c r="P430" s="22"/>
      <c r="Q430" s="26">
        <f t="shared" si="38"/>
        <v>90</v>
      </c>
      <c r="R430" s="26">
        <f t="shared" si="40"/>
        <v>0</v>
      </c>
      <c r="S430" s="26">
        <v>90</v>
      </c>
      <c r="T430" s="58"/>
      <c r="U430" s="58"/>
      <c r="V430" s="58"/>
      <c r="W430" s="58"/>
      <c r="X430" s="58"/>
      <c r="Y430" s="58"/>
      <c r="Z430" s="58"/>
      <c r="AA430" s="58"/>
      <c r="AB430" s="75"/>
    </row>
    <row r="431" spans="1:28" ht="14.1" customHeight="1">
      <c r="A431" s="48" t="s">
        <v>562</v>
      </c>
      <c r="B431" s="26">
        <f t="shared" si="37"/>
        <v>0</v>
      </c>
      <c r="C431" s="26">
        <f t="shared" si="39"/>
        <v>0</v>
      </c>
      <c r="D431" s="26">
        <v>0</v>
      </c>
      <c r="E431" s="60"/>
      <c r="F431" s="58"/>
      <c r="G431" s="59"/>
      <c r="H431" s="60"/>
      <c r="I431" s="60"/>
      <c r="J431" s="60"/>
      <c r="K431" s="60"/>
      <c r="L431" s="60"/>
      <c r="M431" s="24"/>
      <c r="N431" s="31"/>
      <c r="O431" s="32" t="s">
        <v>568</v>
      </c>
      <c r="P431" s="22"/>
      <c r="Q431" s="26">
        <f t="shared" si="38"/>
        <v>342</v>
      </c>
      <c r="R431" s="26">
        <f t="shared" si="40"/>
        <v>0</v>
      </c>
      <c r="S431" s="26">
        <v>342</v>
      </c>
      <c r="T431" s="58"/>
      <c r="U431" s="58"/>
      <c r="V431" s="58"/>
      <c r="W431" s="58"/>
      <c r="X431" s="58"/>
      <c r="Y431" s="58"/>
      <c r="Z431" s="58"/>
      <c r="AA431" s="58"/>
      <c r="AB431" s="75"/>
    </row>
    <row r="432" spans="1:28" ht="14.1" customHeight="1">
      <c r="A432" s="111" t="s">
        <v>569</v>
      </c>
      <c r="B432" s="213">
        <f t="shared" si="37"/>
        <v>570</v>
      </c>
      <c r="C432" s="26">
        <f t="shared" si="39"/>
        <v>252</v>
      </c>
      <c r="D432" s="26">
        <v>318</v>
      </c>
      <c r="E432" s="251">
        <v>52</v>
      </c>
      <c r="F432" s="252"/>
      <c r="G432" s="252">
        <v>84</v>
      </c>
      <c r="H432" s="251">
        <v>31</v>
      </c>
      <c r="I432" s="251">
        <v>85</v>
      </c>
      <c r="J432" s="60"/>
      <c r="K432" s="60"/>
      <c r="L432" s="60"/>
      <c r="M432" s="24"/>
      <c r="N432" s="31"/>
      <c r="O432" s="32" t="s">
        <v>1017</v>
      </c>
      <c r="P432" s="22"/>
      <c r="Q432" s="26">
        <f t="shared" si="38"/>
        <v>31</v>
      </c>
      <c r="R432" s="26">
        <f t="shared" si="40"/>
        <v>31</v>
      </c>
      <c r="S432" s="26">
        <v>0</v>
      </c>
      <c r="T432" s="58"/>
      <c r="U432" s="58"/>
      <c r="V432" s="58"/>
      <c r="W432" s="58">
        <v>31</v>
      </c>
      <c r="X432" s="58"/>
      <c r="Y432" s="58"/>
      <c r="Z432" s="58"/>
      <c r="AA432" s="58"/>
      <c r="AB432" s="75"/>
    </row>
    <row r="433" spans="1:28" ht="14.1" customHeight="1">
      <c r="A433" s="25" t="s">
        <v>570</v>
      </c>
      <c r="B433" s="26">
        <f t="shared" si="37"/>
        <v>198</v>
      </c>
      <c r="C433" s="26">
        <f t="shared" si="39"/>
        <v>0</v>
      </c>
      <c r="D433" s="26">
        <v>198</v>
      </c>
      <c r="E433" s="60"/>
      <c r="F433" s="58"/>
      <c r="G433" s="59"/>
      <c r="H433" s="60"/>
      <c r="I433" s="60"/>
      <c r="J433" s="60"/>
      <c r="K433" s="60"/>
      <c r="L433" s="60"/>
      <c r="M433" s="24"/>
      <c r="N433" s="31"/>
      <c r="O433" s="32"/>
      <c r="P433" s="22"/>
      <c r="Q433" s="26">
        <f t="shared" si="38"/>
        <v>0</v>
      </c>
      <c r="R433" s="26">
        <f t="shared" si="40"/>
        <v>0</v>
      </c>
      <c r="S433" s="26"/>
      <c r="T433" s="58"/>
      <c r="U433" s="58"/>
      <c r="V433" s="58"/>
      <c r="W433" s="58"/>
      <c r="X433" s="58"/>
      <c r="Y433" s="58"/>
      <c r="Z433" s="58"/>
      <c r="AA433" s="58"/>
      <c r="AB433" s="75"/>
    </row>
    <row r="434" spans="1:28" ht="14.1" customHeight="1">
      <c r="A434" s="25" t="s">
        <v>572</v>
      </c>
      <c r="B434" s="26">
        <f t="shared" si="37"/>
        <v>2071</v>
      </c>
      <c r="C434" s="26">
        <f t="shared" si="39"/>
        <v>0</v>
      </c>
      <c r="D434" s="26">
        <v>2071</v>
      </c>
      <c r="E434" s="60"/>
      <c r="F434" s="58"/>
      <c r="G434" s="59"/>
      <c r="H434" s="60"/>
      <c r="I434" s="60"/>
      <c r="J434" s="60"/>
      <c r="K434" s="60"/>
      <c r="L434" s="60"/>
      <c r="M434" s="24"/>
      <c r="N434" s="31"/>
      <c r="O434" s="32" t="s">
        <v>573</v>
      </c>
      <c r="P434" s="22"/>
      <c r="Q434" s="26">
        <f t="shared" si="38"/>
        <v>2071</v>
      </c>
      <c r="R434" s="26"/>
      <c r="S434" s="26">
        <v>2071</v>
      </c>
      <c r="T434" s="58"/>
      <c r="U434" s="58"/>
      <c r="V434" s="58"/>
      <c r="W434" s="58"/>
      <c r="X434" s="58"/>
      <c r="Y434" s="58"/>
      <c r="Z434" s="58"/>
      <c r="AA434" s="60"/>
      <c r="AB434" s="75"/>
    </row>
    <row r="435" spans="1:28" ht="14.1" customHeight="1">
      <c r="A435" s="25" t="s">
        <v>574</v>
      </c>
      <c r="B435" s="26">
        <f t="shared" si="37"/>
        <v>5208</v>
      </c>
      <c r="C435" s="26">
        <f t="shared" si="39"/>
        <v>0</v>
      </c>
      <c r="D435" s="26">
        <v>5208</v>
      </c>
      <c r="E435" s="60"/>
      <c r="F435" s="58"/>
      <c r="G435" s="59"/>
      <c r="H435" s="60"/>
      <c r="I435" s="60"/>
      <c r="J435" s="60"/>
      <c r="K435" s="60"/>
      <c r="L435" s="60"/>
      <c r="M435" s="24"/>
      <c r="N435" s="31"/>
      <c r="O435" s="25" t="s">
        <v>575</v>
      </c>
      <c r="P435" s="22" t="s">
        <v>24</v>
      </c>
      <c r="Q435" s="26">
        <f t="shared" si="38"/>
        <v>1688</v>
      </c>
      <c r="R435" s="26">
        <f t="shared" ref="R435:R499" si="42">T435+U435+V435+AB435+W435+X435+Y435+Z435+AA435</f>
        <v>0</v>
      </c>
      <c r="S435" s="26">
        <v>1688</v>
      </c>
      <c r="T435" s="58"/>
      <c r="U435" s="58"/>
      <c r="V435" s="59"/>
      <c r="W435" s="59"/>
      <c r="X435" s="59"/>
      <c r="Y435" s="59"/>
      <c r="Z435" s="60"/>
      <c r="AA435" s="58"/>
      <c r="AB435" s="75"/>
    </row>
    <row r="436" spans="1:28" ht="14.1" customHeight="1">
      <c r="A436" s="25" t="s">
        <v>576</v>
      </c>
      <c r="B436" s="26">
        <f t="shared" si="37"/>
        <v>592</v>
      </c>
      <c r="C436" s="26">
        <f t="shared" si="39"/>
        <v>0</v>
      </c>
      <c r="D436" s="26">
        <v>592</v>
      </c>
      <c r="E436" s="60"/>
      <c r="F436" s="58"/>
      <c r="G436" s="59"/>
      <c r="H436" s="60"/>
      <c r="I436" s="60"/>
      <c r="J436" s="60"/>
      <c r="K436" s="60"/>
      <c r="L436" s="131"/>
      <c r="M436" s="24"/>
      <c r="N436" s="31"/>
      <c r="O436" s="25" t="s">
        <v>577</v>
      </c>
      <c r="P436" s="22" t="s">
        <v>24</v>
      </c>
      <c r="Q436" s="26">
        <f t="shared" si="38"/>
        <v>382</v>
      </c>
      <c r="R436" s="26">
        <f t="shared" si="42"/>
        <v>0</v>
      </c>
      <c r="S436" s="26">
        <v>382</v>
      </c>
      <c r="T436" s="58"/>
      <c r="U436" s="58"/>
      <c r="V436" s="58"/>
      <c r="W436" s="58"/>
      <c r="X436" s="58"/>
      <c r="Y436" s="58"/>
      <c r="Z436" s="58"/>
      <c r="AA436" s="58"/>
      <c r="AB436" s="75"/>
    </row>
    <row r="437" spans="1:28" ht="14.1" customHeight="1">
      <c r="A437" s="25" t="s">
        <v>576</v>
      </c>
      <c r="B437" s="26">
        <f t="shared" si="37"/>
        <v>0</v>
      </c>
      <c r="C437" s="26">
        <f t="shared" si="39"/>
        <v>0</v>
      </c>
      <c r="D437" s="26"/>
      <c r="E437" s="131"/>
      <c r="F437" s="131"/>
      <c r="G437" s="131"/>
      <c r="H437" s="131"/>
      <c r="I437" s="131"/>
      <c r="J437" s="131"/>
      <c r="K437" s="131"/>
      <c r="L437" s="131"/>
      <c r="M437" s="108"/>
      <c r="N437" s="31"/>
      <c r="O437" s="25" t="s">
        <v>578</v>
      </c>
      <c r="P437" s="22" t="s">
        <v>24</v>
      </c>
      <c r="Q437" s="26">
        <f t="shared" si="38"/>
        <v>210</v>
      </c>
      <c r="R437" s="26">
        <f t="shared" si="42"/>
        <v>0</v>
      </c>
      <c r="S437" s="26">
        <v>210</v>
      </c>
      <c r="T437" s="58"/>
      <c r="U437" s="58"/>
      <c r="V437" s="58"/>
      <c r="W437" s="58"/>
      <c r="X437" s="58"/>
      <c r="Y437" s="58"/>
      <c r="Z437" s="58"/>
      <c r="AA437" s="58"/>
      <c r="AB437" s="75"/>
    </row>
    <row r="438" spans="1:28" ht="14.1" customHeight="1">
      <c r="A438" s="111" t="s">
        <v>887</v>
      </c>
      <c r="B438" s="26">
        <f t="shared" si="37"/>
        <v>574</v>
      </c>
      <c r="C438" s="26">
        <f t="shared" si="39"/>
        <v>262</v>
      </c>
      <c r="D438" s="26">
        <v>312</v>
      </c>
      <c r="E438" s="253">
        <v>26</v>
      </c>
      <c r="F438" s="253">
        <v>52</v>
      </c>
      <c r="G438" s="253">
        <v>66</v>
      </c>
      <c r="H438" s="253">
        <v>86</v>
      </c>
      <c r="I438" s="253">
        <v>32</v>
      </c>
      <c r="J438" s="131"/>
      <c r="K438" s="131"/>
      <c r="L438" s="60"/>
      <c r="M438" s="108"/>
      <c r="N438" s="31"/>
      <c r="O438" s="25" t="s">
        <v>888</v>
      </c>
      <c r="P438" s="22"/>
      <c r="Q438" s="26">
        <f t="shared" si="38"/>
        <v>574</v>
      </c>
      <c r="R438" s="26">
        <f t="shared" si="42"/>
        <v>262</v>
      </c>
      <c r="S438" s="26">
        <v>312</v>
      </c>
      <c r="T438" s="58">
        <v>26</v>
      </c>
      <c r="U438" s="58">
        <v>52</v>
      </c>
      <c r="V438" s="58">
        <v>66</v>
      </c>
      <c r="W438" s="58">
        <v>86</v>
      </c>
      <c r="X438" s="58">
        <v>32</v>
      </c>
      <c r="Y438" s="58"/>
      <c r="Z438" s="58"/>
      <c r="AA438" s="58"/>
      <c r="AB438" s="75"/>
    </row>
    <row r="439" spans="1:28" ht="14.1" customHeight="1">
      <c r="A439" s="111" t="s">
        <v>579</v>
      </c>
      <c r="B439" s="26">
        <f t="shared" si="37"/>
        <v>1892</v>
      </c>
      <c r="C439" s="26">
        <f t="shared" si="39"/>
        <v>0</v>
      </c>
      <c r="D439" s="26">
        <v>1892</v>
      </c>
      <c r="E439" s="131"/>
      <c r="F439" s="131"/>
      <c r="G439" s="131"/>
      <c r="H439" s="131"/>
      <c r="I439" s="131"/>
      <c r="J439" s="131"/>
      <c r="K439" s="131"/>
      <c r="L439" s="60"/>
      <c r="M439" s="108"/>
      <c r="N439" s="31"/>
      <c r="O439" s="25" t="s">
        <v>580</v>
      </c>
      <c r="P439" s="22"/>
      <c r="Q439" s="26">
        <f t="shared" si="38"/>
        <v>302</v>
      </c>
      <c r="R439" s="26">
        <f t="shared" si="42"/>
        <v>0</v>
      </c>
      <c r="S439" s="26">
        <v>302</v>
      </c>
      <c r="T439" s="58"/>
      <c r="U439" s="58"/>
      <c r="V439" s="58"/>
      <c r="W439" s="58"/>
      <c r="X439" s="58"/>
      <c r="Y439" s="58"/>
      <c r="Z439" s="58"/>
      <c r="AA439" s="58"/>
      <c r="AB439" s="75"/>
    </row>
    <row r="440" spans="1:28" ht="14.1" customHeight="1">
      <c r="A440" s="125" t="s">
        <v>579</v>
      </c>
      <c r="B440" s="26">
        <f t="shared" si="37"/>
        <v>0</v>
      </c>
      <c r="C440" s="26">
        <f t="shared" si="39"/>
        <v>0</v>
      </c>
      <c r="D440" s="26">
        <v>0</v>
      </c>
      <c r="E440" s="60"/>
      <c r="F440" s="58"/>
      <c r="G440" s="59"/>
      <c r="H440" s="60"/>
      <c r="I440" s="60"/>
      <c r="J440" s="60"/>
      <c r="K440" s="60"/>
      <c r="L440" s="60"/>
      <c r="M440" s="24"/>
      <c r="N440" s="31"/>
      <c r="O440" s="25" t="s">
        <v>581</v>
      </c>
      <c r="P440" s="22"/>
      <c r="Q440" s="26">
        <f t="shared" si="38"/>
        <v>2476</v>
      </c>
      <c r="R440" s="26">
        <f t="shared" si="42"/>
        <v>0</v>
      </c>
      <c r="S440" s="26">
        <v>2476</v>
      </c>
      <c r="T440" s="58"/>
      <c r="U440" s="58"/>
      <c r="V440" s="58"/>
      <c r="W440" s="58"/>
      <c r="X440" s="58"/>
      <c r="Y440" s="58"/>
      <c r="Z440" s="58"/>
      <c r="AA440" s="58"/>
      <c r="AB440" s="75"/>
    </row>
    <row r="441" spans="1:28" ht="14.1" customHeight="1">
      <c r="A441" s="111" t="s">
        <v>582</v>
      </c>
      <c r="B441" s="26">
        <f t="shared" si="37"/>
        <v>30</v>
      </c>
      <c r="C441" s="26">
        <f t="shared" si="39"/>
        <v>0</v>
      </c>
      <c r="D441" s="26">
        <v>30</v>
      </c>
      <c r="E441" s="60"/>
      <c r="F441" s="58"/>
      <c r="G441" s="59"/>
      <c r="H441" s="60"/>
      <c r="I441" s="60"/>
      <c r="J441" s="60"/>
      <c r="K441" s="60"/>
      <c r="L441" s="60"/>
      <c r="M441" s="24"/>
      <c r="N441" s="31"/>
      <c r="O441" s="25" t="s">
        <v>583</v>
      </c>
      <c r="P441" s="22" t="s">
        <v>24</v>
      </c>
      <c r="Q441" s="26">
        <f t="shared" si="38"/>
        <v>100</v>
      </c>
      <c r="R441" s="26">
        <f t="shared" si="42"/>
        <v>0</v>
      </c>
      <c r="S441" s="26">
        <v>100</v>
      </c>
      <c r="T441" s="58"/>
      <c r="U441" s="58"/>
      <c r="V441" s="58"/>
      <c r="W441" s="58"/>
      <c r="X441" s="58"/>
      <c r="Y441" s="58"/>
      <c r="Z441" s="58"/>
      <c r="AA441" s="58"/>
      <c r="AB441" s="75"/>
    </row>
    <row r="442" spans="1:28" ht="14.1" customHeight="1">
      <c r="A442" s="25" t="s">
        <v>584</v>
      </c>
      <c r="B442" s="26">
        <f t="shared" si="37"/>
        <v>260</v>
      </c>
      <c r="C442" s="26">
        <f t="shared" si="39"/>
        <v>0</v>
      </c>
      <c r="D442" s="26">
        <v>260</v>
      </c>
      <c r="E442" s="60"/>
      <c r="F442" s="58"/>
      <c r="G442" s="59"/>
      <c r="H442" s="60"/>
      <c r="I442" s="60"/>
      <c r="J442" s="60"/>
      <c r="K442" s="60"/>
      <c r="L442" s="60"/>
      <c r="M442" s="24"/>
      <c r="N442" s="31"/>
      <c r="O442" s="25"/>
      <c r="P442" s="22"/>
      <c r="Q442" s="26">
        <f t="shared" si="38"/>
        <v>0</v>
      </c>
      <c r="R442" s="26">
        <f t="shared" si="42"/>
        <v>0</v>
      </c>
      <c r="S442" s="26">
        <v>0</v>
      </c>
      <c r="T442" s="58"/>
      <c r="U442" s="58"/>
      <c r="V442" s="58"/>
      <c r="W442" s="58"/>
      <c r="X442" s="58"/>
      <c r="Y442" s="58"/>
      <c r="Z442" s="58"/>
      <c r="AA442" s="58"/>
      <c r="AB442" s="75"/>
    </row>
    <row r="443" spans="1:28" ht="12.75" customHeight="1">
      <c r="A443" s="25" t="s">
        <v>585</v>
      </c>
      <c r="B443" s="26">
        <f t="shared" si="37"/>
        <v>123</v>
      </c>
      <c r="C443" s="26">
        <f t="shared" si="39"/>
        <v>0</v>
      </c>
      <c r="D443" s="26">
        <v>123</v>
      </c>
      <c r="E443" s="60"/>
      <c r="F443" s="58"/>
      <c r="G443" s="59"/>
      <c r="H443" s="60"/>
      <c r="I443" s="60"/>
      <c r="J443" s="60"/>
      <c r="K443" s="60"/>
      <c r="L443" s="60"/>
      <c r="M443" s="24"/>
      <c r="N443" s="31"/>
      <c r="O443" s="25" t="s">
        <v>586</v>
      </c>
      <c r="P443" s="22"/>
      <c r="Q443" s="26">
        <f t="shared" si="38"/>
        <v>46</v>
      </c>
      <c r="R443" s="26">
        <f t="shared" si="42"/>
        <v>0</v>
      </c>
      <c r="S443" s="26">
        <v>46</v>
      </c>
      <c r="T443" s="58"/>
      <c r="U443" s="58"/>
      <c r="V443" s="58"/>
      <c r="W443" s="58"/>
      <c r="X443" s="58"/>
      <c r="Y443" s="58"/>
      <c r="Z443" s="58"/>
      <c r="AA443" s="58"/>
      <c r="AB443" s="75"/>
    </row>
    <row r="444" spans="1:28" ht="14.1" customHeight="1">
      <c r="A444" s="48" t="s">
        <v>585</v>
      </c>
      <c r="B444" s="26">
        <f t="shared" si="37"/>
        <v>0</v>
      </c>
      <c r="C444" s="26">
        <f t="shared" si="39"/>
        <v>0</v>
      </c>
      <c r="D444" s="26">
        <v>0</v>
      </c>
      <c r="E444" s="60"/>
      <c r="F444" s="58"/>
      <c r="G444" s="59"/>
      <c r="H444" s="60"/>
      <c r="I444" s="60"/>
      <c r="J444" s="60"/>
      <c r="K444" s="60"/>
      <c r="L444" s="60"/>
      <c r="M444" s="24"/>
      <c r="N444" s="31"/>
      <c r="O444" s="25" t="s">
        <v>588</v>
      </c>
      <c r="P444" s="22"/>
      <c r="Q444" s="26">
        <f t="shared" si="38"/>
        <v>1070</v>
      </c>
      <c r="R444" s="26">
        <f t="shared" si="42"/>
        <v>0</v>
      </c>
      <c r="S444" s="26">
        <v>1070</v>
      </c>
      <c r="T444" s="58"/>
      <c r="U444" s="58"/>
      <c r="V444" s="58"/>
      <c r="W444" s="58"/>
      <c r="X444" s="58"/>
      <c r="Y444" s="58"/>
      <c r="Z444" s="58"/>
      <c r="AA444" s="58"/>
      <c r="AB444" s="75"/>
    </row>
    <row r="445" spans="1:28" ht="14.1" customHeight="1">
      <c r="A445" s="48" t="s">
        <v>585</v>
      </c>
      <c r="B445" s="26">
        <f t="shared" si="37"/>
        <v>0</v>
      </c>
      <c r="C445" s="26">
        <f t="shared" si="39"/>
        <v>0</v>
      </c>
      <c r="D445" s="26">
        <v>0</v>
      </c>
      <c r="E445" s="60"/>
      <c r="F445" s="58"/>
      <c r="G445" s="59"/>
      <c r="H445" s="60"/>
      <c r="I445" s="60"/>
      <c r="J445" s="60"/>
      <c r="K445" s="60"/>
      <c r="L445" s="60"/>
      <c r="M445" s="24"/>
      <c r="N445" s="31" t="s">
        <v>20</v>
      </c>
      <c r="O445" s="25" t="s">
        <v>589</v>
      </c>
      <c r="P445" s="22" t="s">
        <v>24</v>
      </c>
      <c r="Q445" s="26">
        <f t="shared" si="38"/>
        <v>707</v>
      </c>
      <c r="R445" s="26">
        <f t="shared" si="42"/>
        <v>0</v>
      </c>
      <c r="S445" s="26">
        <v>707</v>
      </c>
      <c r="T445" s="58"/>
      <c r="U445" s="58"/>
      <c r="V445" s="58"/>
      <c r="W445" s="58"/>
      <c r="X445" s="58"/>
      <c r="Y445" s="58"/>
      <c r="Z445" s="58"/>
      <c r="AA445" s="58"/>
      <c r="AB445" s="75"/>
    </row>
    <row r="446" spans="1:28" ht="14.1" customHeight="1">
      <c r="A446" s="48" t="s">
        <v>585</v>
      </c>
      <c r="B446" s="26">
        <f t="shared" si="37"/>
        <v>0</v>
      </c>
      <c r="C446" s="26">
        <f t="shared" si="39"/>
        <v>0</v>
      </c>
      <c r="D446" s="26">
        <v>0</v>
      </c>
      <c r="E446" s="60"/>
      <c r="F446" s="58"/>
      <c r="G446" s="59"/>
      <c r="H446" s="60"/>
      <c r="I446" s="60"/>
      <c r="J446" s="60"/>
      <c r="K446" s="60"/>
      <c r="L446" s="60"/>
      <c r="M446" s="24"/>
      <c r="N446" s="31" t="s">
        <v>20</v>
      </c>
      <c r="O446" s="25" t="s">
        <v>587</v>
      </c>
      <c r="P446" s="22" t="s">
        <v>24</v>
      </c>
      <c r="Q446" s="26">
        <f t="shared" si="38"/>
        <v>213</v>
      </c>
      <c r="R446" s="26">
        <f t="shared" si="42"/>
        <v>0</v>
      </c>
      <c r="S446" s="26">
        <v>213</v>
      </c>
      <c r="T446" s="58"/>
      <c r="U446" s="58"/>
      <c r="V446" s="58"/>
      <c r="W446" s="58"/>
      <c r="X446" s="58"/>
      <c r="Y446" s="58"/>
      <c r="Z446" s="58"/>
      <c r="AA446" s="58"/>
      <c r="AB446" s="75"/>
    </row>
    <row r="447" spans="1:28" ht="14.1" customHeight="1">
      <c r="A447" s="48" t="s">
        <v>590</v>
      </c>
      <c r="B447" s="26">
        <f t="shared" si="37"/>
        <v>956</v>
      </c>
      <c r="C447" s="26">
        <f t="shared" si="39"/>
        <v>0</v>
      </c>
      <c r="D447" s="26">
        <v>956</v>
      </c>
      <c r="E447" s="60"/>
      <c r="F447" s="58"/>
      <c r="G447" s="59"/>
      <c r="H447" s="60"/>
      <c r="I447" s="60"/>
      <c r="J447" s="60"/>
      <c r="K447" s="60"/>
      <c r="L447" s="60"/>
      <c r="M447" s="24"/>
      <c r="N447" s="31"/>
      <c r="O447" s="25"/>
      <c r="P447" s="22"/>
      <c r="Q447" s="26">
        <f t="shared" si="38"/>
        <v>0</v>
      </c>
      <c r="R447" s="26">
        <f t="shared" si="42"/>
        <v>0</v>
      </c>
      <c r="S447" s="26">
        <v>0</v>
      </c>
      <c r="T447" s="58"/>
      <c r="U447" s="58"/>
      <c r="V447" s="58"/>
      <c r="W447" s="58"/>
      <c r="X447" s="58"/>
      <c r="Y447" s="58"/>
      <c r="Z447" s="58"/>
      <c r="AA447" s="58"/>
      <c r="AB447" s="75"/>
    </row>
    <row r="448" spans="1:28" ht="14.1" customHeight="1">
      <c r="A448" s="25" t="s">
        <v>591</v>
      </c>
      <c r="B448" s="26">
        <f t="shared" si="37"/>
        <v>83</v>
      </c>
      <c r="C448" s="26">
        <f t="shared" si="39"/>
        <v>0</v>
      </c>
      <c r="D448" s="26">
        <v>83</v>
      </c>
      <c r="E448" s="60"/>
      <c r="F448" s="59"/>
      <c r="G448" s="59"/>
      <c r="H448" s="60"/>
      <c r="I448" s="60"/>
      <c r="J448" s="60"/>
      <c r="K448" s="60"/>
      <c r="L448" s="60"/>
      <c r="M448" s="24"/>
      <c r="N448" s="31"/>
      <c r="O448" s="25" t="s">
        <v>592</v>
      </c>
      <c r="P448" s="22"/>
      <c r="Q448" s="26">
        <f t="shared" si="38"/>
        <v>83</v>
      </c>
      <c r="R448" s="26">
        <f t="shared" si="42"/>
        <v>0</v>
      </c>
      <c r="S448" s="26">
        <v>83</v>
      </c>
      <c r="T448" s="58"/>
      <c r="U448" s="59"/>
      <c r="V448" s="58"/>
      <c r="W448" s="58"/>
      <c r="X448" s="58"/>
      <c r="Y448" s="58"/>
      <c r="Z448" s="58"/>
      <c r="AA448" s="58"/>
      <c r="AB448" s="75"/>
    </row>
    <row r="449" spans="1:28" ht="14.1" customHeight="1">
      <c r="A449" s="25" t="s">
        <v>593</v>
      </c>
      <c r="B449" s="26">
        <f t="shared" si="37"/>
        <v>260</v>
      </c>
      <c r="C449" s="26">
        <f t="shared" si="39"/>
        <v>0</v>
      </c>
      <c r="D449" s="26">
        <v>260</v>
      </c>
      <c r="E449" s="60"/>
      <c r="F449" s="58"/>
      <c r="G449" s="59"/>
      <c r="H449" s="60"/>
      <c r="I449" s="60"/>
      <c r="J449" s="60"/>
      <c r="K449" s="60"/>
      <c r="L449" s="60"/>
      <c r="M449" s="24"/>
      <c r="N449" s="31"/>
      <c r="O449" s="25" t="s">
        <v>594</v>
      </c>
      <c r="P449" s="22"/>
      <c r="Q449" s="26">
        <f t="shared" si="38"/>
        <v>149</v>
      </c>
      <c r="R449" s="26">
        <f t="shared" si="42"/>
        <v>0</v>
      </c>
      <c r="S449" s="26">
        <v>149</v>
      </c>
      <c r="T449" s="58"/>
      <c r="U449" s="58"/>
      <c r="V449" s="58"/>
      <c r="W449" s="58"/>
      <c r="X449" s="58"/>
      <c r="Y449" s="58"/>
      <c r="Z449" s="58"/>
      <c r="AA449" s="58"/>
      <c r="AB449" s="75"/>
    </row>
    <row r="450" spans="1:28" ht="14.1" customHeight="1">
      <c r="A450" s="48" t="s">
        <v>593</v>
      </c>
      <c r="B450" s="26">
        <f t="shared" si="37"/>
        <v>0</v>
      </c>
      <c r="C450" s="26">
        <f t="shared" si="39"/>
        <v>0</v>
      </c>
      <c r="D450" s="26">
        <v>0</v>
      </c>
      <c r="E450" s="60"/>
      <c r="F450" s="58"/>
      <c r="G450" s="59"/>
      <c r="H450" s="60"/>
      <c r="I450" s="60"/>
      <c r="J450" s="60"/>
      <c r="K450" s="60"/>
      <c r="L450" s="60"/>
      <c r="M450" s="24"/>
      <c r="N450" s="31"/>
      <c r="O450" s="25" t="s">
        <v>595</v>
      </c>
      <c r="P450" s="22"/>
      <c r="Q450" s="26">
        <f t="shared" si="38"/>
        <v>111</v>
      </c>
      <c r="R450" s="26">
        <f t="shared" si="42"/>
        <v>0</v>
      </c>
      <c r="S450" s="26">
        <v>111</v>
      </c>
      <c r="T450" s="58"/>
      <c r="U450" s="58"/>
      <c r="V450" s="58"/>
      <c r="W450" s="58"/>
      <c r="X450" s="58"/>
      <c r="Y450" s="58"/>
      <c r="Z450" s="58"/>
      <c r="AA450" s="58"/>
      <c r="AB450" s="75"/>
    </row>
    <row r="451" spans="1:28" ht="14.1" customHeight="1">
      <c r="A451" s="48" t="s">
        <v>596</v>
      </c>
      <c r="B451" s="26">
        <f t="shared" si="37"/>
        <v>0</v>
      </c>
      <c r="C451" s="26">
        <f t="shared" si="39"/>
        <v>0</v>
      </c>
      <c r="D451" s="26">
        <v>0</v>
      </c>
      <c r="E451" s="60"/>
      <c r="F451" s="58"/>
      <c r="G451" s="59"/>
      <c r="H451" s="60"/>
      <c r="I451" s="60"/>
      <c r="J451" s="60"/>
      <c r="K451" s="60"/>
      <c r="L451" s="60"/>
      <c r="M451" s="24"/>
      <c r="N451" s="31"/>
      <c r="O451" s="25" t="s">
        <v>597</v>
      </c>
      <c r="P451" s="22"/>
      <c r="Q451" s="26">
        <f t="shared" si="38"/>
        <v>168</v>
      </c>
      <c r="R451" s="26">
        <f t="shared" si="42"/>
        <v>0</v>
      </c>
      <c r="S451" s="26">
        <v>168</v>
      </c>
      <c r="T451" s="58"/>
      <c r="U451" s="58"/>
      <c r="V451" s="58"/>
      <c r="W451" s="58"/>
      <c r="X451" s="58"/>
      <c r="Y451" s="58"/>
      <c r="Z451" s="58"/>
      <c r="AA451" s="58"/>
      <c r="AB451" s="75"/>
    </row>
    <row r="452" spans="1:28" ht="14.1" customHeight="1">
      <c r="A452" s="32" t="s">
        <v>598</v>
      </c>
      <c r="B452" s="26">
        <f t="shared" si="37"/>
        <v>7042</v>
      </c>
      <c r="C452" s="26">
        <f t="shared" si="39"/>
        <v>0</v>
      </c>
      <c r="D452" s="26">
        <v>7042</v>
      </c>
      <c r="E452" s="60"/>
      <c r="F452" s="58"/>
      <c r="G452" s="59"/>
      <c r="H452" s="60"/>
      <c r="I452" s="60"/>
      <c r="J452" s="60"/>
      <c r="K452" s="60"/>
      <c r="L452" s="60"/>
      <c r="M452" s="24"/>
      <c r="N452" s="31"/>
      <c r="O452" s="25" t="s">
        <v>599</v>
      </c>
      <c r="P452" s="22" t="s">
        <v>24</v>
      </c>
      <c r="Q452" s="26">
        <f t="shared" si="38"/>
        <v>525</v>
      </c>
      <c r="R452" s="26">
        <f t="shared" si="42"/>
        <v>0</v>
      </c>
      <c r="S452" s="26">
        <v>525</v>
      </c>
      <c r="T452" s="58"/>
      <c r="U452" s="58"/>
      <c r="V452" s="58"/>
      <c r="W452" s="58"/>
      <c r="X452" s="58"/>
      <c r="Y452" s="58"/>
      <c r="Z452" s="58"/>
      <c r="AA452" s="58"/>
      <c r="AB452" s="75"/>
    </row>
    <row r="453" spans="1:28" ht="14.1" customHeight="1">
      <c r="A453" s="25" t="s">
        <v>600</v>
      </c>
      <c r="B453" s="26">
        <f t="shared" si="37"/>
        <v>1156</v>
      </c>
      <c r="C453" s="26">
        <f t="shared" si="39"/>
        <v>0</v>
      </c>
      <c r="D453" s="26">
        <v>1156</v>
      </c>
      <c r="E453" s="60"/>
      <c r="F453" s="58"/>
      <c r="G453" s="59"/>
      <c r="H453" s="60"/>
      <c r="I453" s="60"/>
      <c r="J453" s="60"/>
      <c r="K453" s="60"/>
      <c r="M453" s="24"/>
      <c r="N453" s="31" t="s">
        <v>20</v>
      </c>
      <c r="O453" s="32" t="s">
        <v>602</v>
      </c>
      <c r="P453" s="22"/>
      <c r="Q453" s="26">
        <f t="shared" si="38"/>
        <v>265</v>
      </c>
      <c r="R453" s="26">
        <f t="shared" si="42"/>
        <v>0</v>
      </c>
      <c r="S453" s="26">
        <v>265</v>
      </c>
      <c r="T453" s="58"/>
      <c r="U453" s="58"/>
      <c r="V453" s="58"/>
      <c r="W453" s="58"/>
      <c r="X453" s="58"/>
      <c r="Y453" s="58"/>
      <c r="Z453" s="58"/>
      <c r="AB453" s="75"/>
    </row>
    <row r="454" spans="1:28" ht="15" customHeight="1">
      <c r="A454" s="49" t="s">
        <v>600</v>
      </c>
      <c r="B454" s="26">
        <f t="shared" si="37"/>
        <v>0</v>
      </c>
      <c r="C454" s="26">
        <f t="shared" si="39"/>
        <v>0</v>
      </c>
      <c r="D454" s="26">
        <v>0</v>
      </c>
      <c r="E454" s="60"/>
      <c r="F454" s="58"/>
      <c r="G454" s="59"/>
      <c r="H454" s="60"/>
      <c r="I454" s="60"/>
      <c r="J454" s="60"/>
      <c r="K454" s="60"/>
      <c r="L454" s="60"/>
      <c r="M454" s="24"/>
      <c r="N454" s="31"/>
      <c r="O454" s="32" t="s">
        <v>603</v>
      </c>
      <c r="P454" s="22"/>
      <c r="Q454" s="26">
        <f t="shared" si="38"/>
        <v>566</v>
      </c>
      <c r="R454" s="26">
        <f t="shared" si="42"/>
        <v>0</v>
      </c>
      <c r="S454" s="26">
        <v>566</v>
      </c>
      <c r="T454" s="59"/>
      <c r="U454" s="58"/>
      <c r="V454" s="58"/>
      <c r="W454" s="58"/>
      <c r="X454" s="58"/>
      <c r="Y454" s="58"/>
      <c r="Z454" s="58"/>
      <c r="AA454" s="58"/>
      <c r="AB454" s="75"/>
    </row>
    <row r="455" spans="1:28" ht="14.1" customHeight="1">
      <c r="A455" s="48" t="s">
        <v>600</v>
      </c>
      <c r="B455" s="26">
        <f t="shared" si="37"/>
        <v>0</v>
      </c>
      <c r="C455" s="26">
        <f t="shared" si="39"/>
        <v>0</v>
      </c>
      <c r="D455" s="26">
        <v>0</v>
      </c>
      <c r="E455" s="60"/>
      <c r="F455" s="58"/>
      <c r="G455" s="59"/>
      <c r="H455" s="60"/>
      <c r="I455" s="60"/>
      <c r="J455" s="60"/>
      <c r="K455" s="60"/>
      <c r="L455" s="60"/>
      <c r="M455" s="24"/>
      <c r="N455" s="31"/>
      <c r="O455" s="32" t="s">
        <v>601</v>
      </c>
      <c r="P455" s="22" t="s">
        <v>24</v>
      </c>
      <c r="Q455" s="26">
        <f t="shared" si="38"/>
        <v>489</v>
      </c>
      <c r="R455" s="26">
        <f t="shared" si="42"/>
        <v>0</v>
      </c>
      <c r="S455" s="26">
        <v>489</v>
      </c>
      <c r="T455" s="58"/>
      <c r="U455" s="58"/>
      <c r="V455" s="58"/>
      <c r="W455" s="58"/>
      <c r="X455" s="58"/>
      <c r="Y455" s="58"/>
      <c r="Z455" s="58"/>
      <c r="AA455" s="58"/>
      <c r="AB455" s="75"/>
    </row>
    <row r="456" spans="1:28" ht="14.1" customHeight="1">
      <c r="A456" s="111" t="s">
        <v>604</v>
      </c>
      <c r="B456" s="26">
        <f t="shared" si="37"/>
        <v>6961</v>
      </c>
      <c r="C456" s="26">
        <f t="shared" ref="C456" si="43">E456+F456+G456+H456+M456+I456+J456</f>
        <v>240</v>
      </c>
      <c r="D456" s="26">
        <v>6721</v>
      </c>
      <c r="E456" s="60">
        <v>47</v>
      </c>
      <c r="F456" s="58"/>
      <c r="G456" s="59">
        <v>28</v>
      </c>
      <c r="H456" s="60"/>
      <c r="I456" s="60">
        <v>85</v>
      </c>
      <c r="J456" s="60"/>
      <c r="K456" s="60"/>
      <c r="L456" s="60"/>
      <c r="M456" s="24">
        <v>80</v>
      </c>
      <c r="N456" s="145"/>
      <c r="O456" s="111" t="s">
        <v>890</v>
      </c>
      <c r="P456" s="22" t="s">
        <v>24</v>
      </c>
      <c r="Q456" s="26">
        <f t="shared" si="38"/>
        <v>582</v>
      </c>
      <c r="R456" s="26">
        <f t="shared" si="42"/>
        <v>47</v>
      </c>
      <c r="S456" s="147">
        <v>535</v>
      </c>
      <c r="T456" s="58">
        <v>47</v>
      </c>
      <c r="U456" s="58"/>
      <c r="V456" s="58"/>
      <c r="W456" s="58"/>
      <c r="X456" s="58"/>
      <c r="Y456" s="58"/>
      <c r="Z456" s="58"/>
      <c r="AA456" s="58"/>
      <c r="AB456" s="75"/>
    </row>
    <row r="457" spans="1:28" ht="14.1" customHeight="1">
      <c r="A457" s="48" t="s">
        <v>604</v>
      </c>
      <c r="B457" s="26">
        <f t="shared" si="37"/>
        <v>0</v>
      </c>
      <c r="C457" s="26">
        <f t="shared" si="39"/>
        <v>0</v>
      </c>
      <c r="D457" s="141">
        <v>0</v>
      </c>
      <c r="E457" s="142"/>
      <c r="F457" s="142"/>
      <c r="G457" s="143"/>
      <c r="H457" s="142"/>
      <c r="I457" s="142"/>
      <c r="J457" s="142"/>
      <c r="K457" s="142"/>
      <c r="L457" s="142"/>
      <c r="M457" s="144"/>
      <c r="N457" s="31"/>
      <c r="O457" s="25" t="s">
        <v>609</v>
      </c>
      <c r="P457" s="146"/>
      <c r="Q457" s="26">
        <f t="shared" si="38"/>
        <v>410</v>
      </c>
      <c r="R457" s="147">
        <f t="shared" si="42"/>
        <v>0</v>
      </c>
      <c r="S457" s="26">
        <v>410</v>
      </c>
      <c r="T457" s="148"/>
      <c r="U457" s="148"/>
      <c r="V457" s="148"/>
      <c r="W457" s="148"/>
      <c r="X457" s="148"/>
      <c r="Y457" s="148"/>
      <c r="Z457" s="148"/>
      <c r="AA457" s="148"/>
      <c r="AB457" s="149"/>
    </row>
    <row r="458" spans="1:28" ht="14.1" customHeight="1">
      <c r="A458" s="48" t="s">
        <v>604</v>
      </c>
      <c r="B458" s="26">
        <f t="shared" si="37"/>
        <v>0</v>
      </c>
      <c r="C458" s="26">
        <f t="shared" si="39"/>
        <v>0</v>
      </c>
      <c r="D458" s="26">
        <v>0</v>
      </c>
      <c r="E458" s="60"/>
      <c r="F458" s="58"/>
      <c r="G458" s="59"/>
      <c r="H458" s="60"/>
      <c r="I458" s="60"/>
      <c r="J458" s="60"/>
      <c r="K458" s="60"/>
      <c r="L458" s="60"/>
      <c r="M458" s="24"/>
      <c r="N458" s="31"/>
      <c r="O458" s="25" t="s">
        <v>607</v>
      </c>
      <c r="P458" s="22"/>
      <c r="Q458" s="26">
        <f t="shared" si="38"/>
        <v>1616</v>
      </c>
      <c r="R458" s="26">
        <f t="shared" si="42"/>
        <v>56</v>
      </c>
      <c r="S458" s="26">
        <v>1560</v>
      </c>
      <c r="T458" s="58"/>
      <c r="U458" s="58"/>
      <c r="V458" s="58">
        <v>28</v>
      </c>
      <c r="W458" s="58"/>
      <c r="X458" s="58"/>
      <c r="Y458" s="58"/>
      <c r="Z458" s="58"/>
      <c r="AA458" s="58"/>
      <c r="AB458" s="75">
        <v>28</v>
      </c>
    </row>
    <row r="459" spans="1:28" ht="14.1" customHeight="1">
      <c r="A459" s="48" t="s">
        <v>604</v>
      </c>
      <c r="B459" s="26">
        <f t="shared" si="37"/>
        <v>0</v>
      </c>
      <c r="C459" s="26">
        <f t="shared" si="39"/>
        <v>0</v>
      </c>
      <c r="D459" s="26">
        <v>0</v>
      </c>
      <c r="E459" s="60"/>
      <c r="F459" s="58"/>
      <c r="G459" s="59"/>
      <c r="H459" s="60"/>
      <c r="I459" s="60"/>
      <c r="J459" s="60"/>
      <c r="K459" s="60"/>
      <c r="L459" s="60"/>
      <c r="M459" s="24"/>
      <c r="N459" s="31"/>
      <c r="O459" s="25" t="s">
        <v>605</v>
      </c>
      <c r="P459" s="22" t="s">
        <v>24</v>
      </c>
      <c r="Q459" s="26">
        <f t="shared" si="38"/>
        <v>2507</v>
      </c>
      <c r="R459" s="26">
        <f t="shared" si="42"/>
        <v>0</v>
      </c>
      <c r="S459" s="26">
        <v>2507</v>
      </c>
      <c r="T459" s="58"/>
      <c r="U459" s="58"/>
      <c r="V459" s="58"/>
      <c r="W459" s="58"/>
      <c r="X459" s="58"/>
      <c r="Y459" s="58"/>
      <c r="Z459" s="58"/>
      <c r="AA459" s="58"/>
      <c r="AB459" s="75"/>
    </row>
    <row r="460" spans="1:28" ht="14.1" customHeight="1">
      <c r="A460" s="48" t="s">
        <v>604</v>
      </c>
      <c r="B460" s="26">
        <f t="shared" si="37"/>
        <v>0</v>
      </c>
      <c r="C460" s="26">
        <f t="shared" si="39"/>
        <v>0</v>
      </c>
      <c r="D460" s="26">
        <v>0</v>
      </c>
      <c r="E460" s="60"/>
      <c r="F460" s="58"/>
      <c r="G460" s="59"/>
      <c r="H460" s="60"/>
      <c r="I460" s="60"/>
      <c r="J460" s="60"/>
      <c r="K460" s="60"/>
      <c r="L460" s="60"/>
      <c r="M460" s="24"/>
      <c r="N460" s="31"/>
      <c r="O460" s="32" t="s">
        <v>608</v>
      </c>
      <c r="P460" s="22"/>
      <c r="Q460" s="26">
        <f t="shared" si="38"/>
        <v>1366</v>
      </c>
      <c r="R460" s="26">
        <f t="shared" si="42"/>
        <v>0</v>
      </c>
      <c r="S460" s="26">
        <v>1366</v>
      </c>
      <c r="T460" s="58"/>
      <c r="U460" s="58"/>
      <c r="V460" s="58"/>
      <c r="W460" s="58"/>
      <c r="X460" s="58"/>
      <c r="Y460" s="58"/>
      <c r="Z460" s="58"/>
      <c r="AA460" s="58"/>
      <c r="AB460" s="75"/>
    </row>
    <row r="461" spans="1:28" ht="12.75" customHeight="1">
      <c r="A461" s="48" t="s">
        <v>604</v>
      </c>
      <c r="B461" s="26">
        <f t="shared" si="37"/>
        <v>0</v>
      </c>
      <c r="C461" s="26">
        <f t="shared" si="39"/>
        <v>0</v>
      </c>
      <c r="D461" s="26"/>
      <c r="E461" s="60"/>
      <c r="F461" s="58"/>
      <c r="G461" s="59"/>
      <c r="H461" s="60"/>
      <c r="I461" s="60"/>
      <c r="J461" s="60"/>
      <c r="K461" s="60"/>
      <c r="L461" s="60"/>
      <c r="M461" s="24"/>
      <c r="N461" s="31"/>
      <c r="O461" s="25" t="s">
        <v>606</v>
      </c>
      <c r="P461" s="22"/>
      <c r="Q461" s="26">
        <f t="shared" si="38"/>
        <v>26</v>
      </c>
      <c r="R461" s="26">
        <f t="shared" si="42"/>
        <v>0</v>
      </c>
      <c r="S461" s="26">
        <v>26</v>
      </c>
      <c r="T461" s="58"/>
      <c r="U461" s="58"/>
      <c r="V461" s="58"/>
      <c r="W461" s="58"/>
      <c r="X461" s="58"/>
      <c r="Y461" s="58"/>
      <c r="Z461" s="58"/>
      <c r="AA461" s="58"/>
      <c r="AB461" s="75"/>
    </row>
    <row r="462" spans="1:28" ht="14.1" customHeight="1">
      <c r="A462" s="111" t="s">
        <v>610</v>
      </c>
      <c r="B462" s="26">
        <f t="shared" si="37"/>
        <v>5516</v>
      </c>
      <c r="C462" s="26">
        <f t="shared" ref="C462" si="44">E462+F462+G462+H462+M462+I462+J462</f>
        <v>221</v>
      </c>
      <c r="D462" s="26">
        <v>5295</v>
      </c>
      <c r="E462" s="60">
        <v>47</v>
      </c>
      <c r="F462" s="58">
        <v>126</v>
      </c>
      <c r="G462" s="59"/>
      <c r="H462" s="60">
        <v>48</v>
      </c>
      <c r="I462" s="60"/>
      <c r="J462" s="60"/>
      <c r="K462" s="60"/>
      <c r="L462" s="60"/>
      <c r="M462" s="24"/>
      <c r="N462" s="31"/>
      <c r="O462" s="25" t="s">
        <v>611</v>
      </c>
      <c r="P462" s="22"/>
      <c r="Q462" s="26">
        <f t="shared" si="38"/>
        <v>3754</v>
      </c>
      <c r="R462" s="213">
        <f t="shared" si="42"/>
        <v>358</v>
      </c>
      <c r="S462" s="26">
        <v>3396</v>
      </c>
      <c r="T462" s="58">
        <v>47</v>
      </c>
      <c r="U462" s="58">
        <v>126</v>
      </c>
      <c r="V462" s="58"/>
      <c r="W462" s="58">
        <v>48</v>
      </c>
      <c r="X462" s="58">
        <v>85</v>
      </c>
      <c r="Y462" s="58"/>
      <c r="Z462" s="58"/>
      <c r="AA462" s="58"/>
      <c r="AB462" s="75">
        <v>52</v>
      </c>
    </row>
    <row r="463" spans="1:28" ht="14.1" customHeight="1">
      <c r="A463" s="48" t="s">
        <v>610</v>
      </c>
      <c r="B463" s="26">
        <f t="shared" si="37"/>
        <v>0</v>
      </c>
      <c r="C463" s="26">
        <f t="shared" si="39"/>
        <v>0</v>
      </c>
      <c r="D463" s="26">
        <v>0</v>
      </c>
      <c r="E463" s="60"/>
      <c r="F463" s="58"/>
      <c r="G463" s="59"/>
      <c r="H463" s="60"/>
      <c r="I463" s="60"/>
      <c r="J463" s="60"/>
      <c r="K463" s="60"/>
      <c r="L463" s="60"/>
      <c r="M463" s="24"/>
      <c r="N463" s="31" t="s">
        <v>20</v>
      </c>
      <c r="O463" s="25" t="s">
        <v>612</v>
      </c>
      <c r="P463" s="22" t="s">
        <v>24</v>
      </c>
      <c r="Q463" s="26">
        <f t="shared" si="38"/>
        <v>1629</v>
      </c>
      <c r="R463" s="26">
        <f t="shared" si="42"/>
        <v>0</v>
      </c>
      <c r="S463" s="26">
        <v>1629</v>
      </c>
      <c r="T463" s="58"/>
      <c r="U463" s="58"/>
      <c r="V463" s="58"/>
      <c r="W463" s="58"/>
      <c r="X463" s="58"/>
      <c r="Y463" s="58"/>
      <c r="Z463" s="58"/>
      <c r="AA463" s="58"/>
      <c r="AB463" s="75"/>
    </row>
    <row r="464" spans="1:28" ht="14.1" customHeight="1">
      <c r="A464" s="48" t="s">
        <v>610</v>
      </c>
      <c r="B464" s="26">
        <f t="shared" si="37"/>
        <v>0</v>
      </c>
      <c r="C464" s="26">
        <f t="shared" si="39"/>
        <v>0</v>
      </c>
      <c r="D464" s="26">
        <v>0</v>
      </c>
      <c r="E464" s="60"/>
      <c r="F464" s="58"/>
      <c r="G464" s="59"/>
      <c r="H464" s="60"/>
      <c r="I464" s="60"/>
      <c r="J464" s="60"/>
      <c r="K464" s="60"/>
      <c r="L464" s="60"/>
      <c r="M464" s="24"/>
      <c r="N464" s="31" t="s">
        <v>20</v>
      </c>
      <c r="O464" s="25" t="s">
        <v>613</v>
      </c>
      <c r="P464" s="22" t="s">
        <v>24</v>
      </c>
      <c r="Q464" s="26">
        <f t="shared" si="38"/>
        <v>1122</v>
      </c>
      <c r="R464" s="26">
        <f t="shared" si="42"/>
        <v>0</v>
      </c>
      <c r="S464" s="26">
        <v>1122</v>
      </c>
      <c r="T464" s="58"/>
      <c r="U464" s="58"/>
      <c r="V464" s="58"/>
      <c r="W464" s="58"/>
      <c r="X464" s="58"/>
      <c r="Y464" s="58"/>
      <c r="Z464" s="58"/>
      <c r="AA464" s="58"/>
      <c r="AB464" s="75"/>
    </row>
    <row r="465" spans="1:28" ht="14.1" customHeight="1">
      <c r="A465" s="48" t="s">
        <v>614</v>
      </c>
      <c r="B465" s="26">
        <f t="shared" si="37"/>
        <v>2070</v>
      </c>
      <c r="C465" s="26">
        <f t="shared" si="39"/>
        <v>0</v>
      </c>
      <c r="D465" s="26">
        <v>2070</v>
      </c>
      <c r="E465" s="60"/>
      <c r="F465" s="58"/>
      <c r="G465" s="59"/>
      <c r="H465" s="60"/>
      <c r="I465" s="60"/>
      <c r="J465" s="60"/>
      <c r="K465" s="60"/>
      <c r="L465" s="60"/>
      <c r="M465" s="24"/>
      <c r="N465" s="31" t="s">
        <v>20</v>
      </c>
      <c r="O465" s="25"/>
      <c r="P465" s="22" t="s">
        <v>24</v>
      </c>
      <c r="Q465" s="26">
        <f t="shared" si="38"/>
        <v>0</v>
      </c>
      <c r="R465" s="26">
        <f t="shared" si="42"/>
        <v>0</v>
      </c>
      <c r="S465" s="26">
        <v>0</v>
      </c>
      <c r="T465" s="58"/>
      <c r="U465" s="58"/>
      <c r="V465" s="58"/>
      <c r="W465" s="58"/>
      <c r="X465" s="58"/>
      <c r="Y465" s="58"/>
      <c r="Z465" s="58"/>
      <c r="AA465" s="58"/>
      <c r="AB465" s="75"/>
    </row>
    <row r="466" spans="1:28" ht="14.1" customHeight="1">
      <c r="A466" s="25" t="s">
        <v>615</v>
      </c>
      <c r="B466" s="26">
        <f t="shared" si="37"/>
        <v>780</v>
      </c>
      <c r="C466" s="26">
        <f t="shared" si="39"/>
        <v>0</v>
      </c>
      <c r="D466" s="26">
        <v>780</v>
      </c>
      <c r="E466" s="60"/>
      <c r="F466" s="58"/>
      <c r="G466" s="59"/>
      <c r="H466" s="60"/>
      <c r="I466" s="60"/>
      <c r="J466" s="60"/>
      <c r="K466" s="60"/>
      <c r="L466" s="60"/>
      <c r="M466" s="24"/>
      <c r="N466" s="31"/>
      <c r="O466" s="25" t="s">
        <v>616</v>
      </c>
      <c r="P466" s="22"/>
      <c r="Q466" s="26">
        <f t="shared" si="38"/>
        <v>898</v>
      </c>
      <c r="R466" s="26">
        <f t="shared" si="42"/>
        <v>0</v>
      </c>
      <c r="S466" s="26">
        <v>898</v>
      </c>
      <c r="T466" s="58"/>
      <c r="U466" s="58"/>
      <c r="V466" s="58"/>
      <c r="W466" s="58"/>
      <c r="X466" s="58"/>
      <c r="Y466" s="58"/>
      <c r="Z466" s="58"/>
      <c r="AA466" s="58"/>
      <c r="AB466" s="75"/>
    </row>
    <row r="467" spans="1:28" ht="14.1" customHeight="1">
      <c r="A467" s="25" t="s">
        <v>617</v>
      </c>
      <c r="B467" s="26">
        <f t="shared" si="37"/>
        <v>47</v>
      </c>
      <c r="C467" s="26">
        <f t="shared" si="39"/>
        <v>0</v>
      </c>
      <c r="D467" s="26">
        <v>47</v>
      </c>
      <c r="E467" s="60"/>
      <c r="F467" s="58"/>
      <c r="G467" s="59"/>
      <c r="H467" s="60"/>
      <c r="I467" s="60"/>
      <c r="J467" s="60"/>
      <c r="K467" s="60"/>
      <c r="L467" s="60"/>
      <c r="M467" s="24"/>
      <c r="N467" s="31"/>
      <c r="O467" s="25"/>
      <c r="P467" s="22"/>
      <c r="Q467" s="26">
        <f t="shared" si="38"/>
        <v>0</v>
      </c>
      <c r="R467" s="26">
        <f t="shared" si="42"/>
        <v>0</v>
      </c>
      <c r="S467" s="26">
        <v>0</v>
      </c>
      <c r="T467" s="58"/>
      <c r="U467" s="58"/>
      <c r="V467" s="58"/>
      <c r="W467" s="58"/>
      <c r="X467" s="58"/>
      <c r="Y467" s="58"/>
      <c r="Z467" s="58"/>
      <c r="AA467" s="58"/>
      <c r="AB467" s="75"/>
    </row>
    <row r="468" spans="1:28" ht="14.1" customHeight="1">
      <c r="A468" s="25" t="s">
        <v>618</v>
      </c>
      <c r="B468" s="26">
        <f t="shared" ref="B468:B533" si="45">D468+C468</f>
        <v>185</v>
      </c>
      <c r="C468" s="26">
        <f t="shared" si="39"/>
        <v>0</v>
      </c>
      <c r="D468" s="26">
        <v>185</v>
      </c>
      <c r="E468" s="60"/>
      <c r="F468" s="58"/>
      <c r="G468" s="59"/>
      <c r="H468" s="60"/>
      <c r="I468" s="60"/>
      <c r="J468" s="60"/>
      <c r="K468" s="60"/>
      <c r="L468" s="60"/>
      <c r="M468" s="24"/>
      <c r="N468" s="31"/>
      <c r="O468" s="25" t="s">
        <v>619</v>
      </c>
      <c r="P468" s="22"/>
      <c r="Q468" s="26">
        <f t="shared" ref="Q468:Q533" si="46">S468+R468</f>
        <v>85</v>
      </c>
      <c r="R468" s="26">
        <f t="shared" si="42"/>
        <v>0</v>
      </c>
      <c r="S468" s="26">
        <v>85</v>
      </c>
      <c r="T468" s="58"/>
      <c r="U468" s="58"/>
      <c r="V468" s="58"/>
      <c r="W468" s="58"/>
      <c r="X468" s="58"/>
      <c r="Y468" s="58"/>
      <c r="Z468" s="58"/>
      <c r="AA468" s="58"/>
      <c r="AB468" s="75"/>
    </row>
    <row r="469" spans="1:28" ht="14.1" customHeight="1">
      <c r="A469" s="49" t="s">
        <v>618</v>
      </c>
      <c r="B469" s="26">
        <f t="shared" si="45"/>
        <v>0</v>
      </c>
      <c r="C469" s="26">
        <f t="shared" ref="C469:C534" si="47">E469+F469+G469+H469+M469+I469+J469</f>
        <v>0</v>
      </c>
      <c r="D469" s="26">
        <v>0</v>
      </c>
      <c r="E469" s="60"/>
      <c r="F469" s="58"/>
      <c r="G469" s="59"/>
      <c r="H469" s="60"/>
      <c r="I469" s="60"/>
      <c r="J469" s="60"/>
      <c r="K469" s="60"/>
      <c r="L469" s="60"/>
      <c r="M469" s="24"/>
      <c r="N469" s="31"/>
      <c r="O469" s="25" t="s">
        <v>621</v>
      </c>
      <c r="P469" s="22"/>
      <c r="Q469" s="26">
        <f t="shared" si="46"/>
        <v>100</v>
      </c>
      <c r="R469" s="26">
        <f t="shared" si="42"/>
        <v>0</v>
      </c>
      <c r="S469" s="26">
        <v>100</v>
      </c>
      <c r="T469" s="58"/>
      <c r="U469" s="58"/>
      <c r="V469" s="58"/>
      <c r="W469" s="58"/>
      <c r="X469" s="58"/>
      <c r="Y469" s="58"/>
      <c r="Z469" s="58"/>
      <c r="AA469" s="58"/>
      <c r="AB469" s="75"/>
    </row>
    <row r="470" spans="1:28" ht="14.1" customHeight="1">
      <c r="A470" s="48" t="s">
        <v>618</v>
      </c>
      <c r="B470" s="26">
        <f t="shared" si="45"/>
        <v>0</v>
      </c>
      <c r="C470" s="26">
        <f t="shared" si="47"/>
        <v>0</v>
      </c>
      <c r="D470" s="26">
        <v>0</v>
      </c>
      <c r="E470" s="60"/>
      <c r="F470" s="58"/>
      <c r="G470" s="59"/>
      <c r="H470" s="60"/>
      <c r="I470" s="60"/>
      <c r="J470" s="60"/>
      <c r="K470" s="60"/>
      <c r="L470" s="60"/>
      <c r="M470" s="24"/>
      <c r="N470" s="31"/>
      <c r="O470" s="25" t="s">
        <v>620</v>
      </c>
      <c r="P470" s="22" t="s">
        <v>24</v>
      </c>
      <c r="Q470" s="26">
        <f t="shared" si="46"/>
        <v>20</v>
      </c>
      <c r="R470" s="26">
        <f t="shared" si="42"/>
        <v>0</v>
      </c>
      <c r="S470" s="26">
        <v>20</v>
      </c>
      <c r="T470" s="58"/>
      <c r="U470" s="58"/>
      <c r="V470" s="58"/>
      <c r="W470" s="58"/>
      <c r="X470" s="58"/>
      <c r="Y470" s="58"/>
      <c r="Z470" s="58"/>
      <c r="AA470" s="58"/>
      <c r="AB470" s="75"/>
    </row>
    <row r="471" spans="1:28" ht="14.1" customHeight="1">
      <c r="A471" s="111" t="s">
        <v>880</v>
      </c>
      <c r="B471" s="26">
        <f t="shared" si="45"/>
        <v>940</v>
      </c>
      <c r="C471" s="213">
        <f t="shared" si="47"/>
        <v>592</v>
      </c>
      <c r="D471" s="26">
        <v>348</v>
      </c>
      <c r="E471" s="251">
        <v>26</v>
      </c>
      <c r="F471" s="252"/>
      <c r="G471" s="252">
        <v>28</v>
      </c>
      <c r="H471" s="251">
        <v>48</v>
      </c>
      <c r="I471" s="251">
        <v>85</v>
      </c>
      <c r="J471" s="60"/>
      <c r="K471" s="60"/>
      <c r="L471" s="60"/>
      <c r="M471" s="24">
        <v>405</v>
      </c>
      <c r="N471" s="31"/>
      <c r="O471" s="25" t="s">
        <v>881</v>
      </c>
      <c r="P471" s="22"/>
      <c r="Q471" s="26">
        <f t="shared" si="46"/>
        <v>940</v>
      </c>
      <c r="R471" s="213">
        <f t="shared" si="42"/>
        <v>592</v>
      </c>
      <c r="S471" s="26">
        <v>348</v>
      </c>
      <c r="T471" s="58">
        <v>26</v>
      </c>
      <c r="U471" s="58"/>
      <c r="V471" s="58">
        <v>28</v>
      </c>
      <c r="W471" s="58">
        <v>48</v>
      </c>
      <c r="X471" s="58">
        <v>85</v>
      </c>
      <c r="Y471" s="58"/>
      <c r="Z471" s="58"/>
      <c r="AA471" s="58"/>
      <c r="AB471" s="75">
        <v>405</v>
      </c>
    </row>
    <row r="472" spans="1:28" ht="14.1" customHeight="1">
      <c r="A472" s="111" t="s">
        <v>622</v>
      </c>
      <c r="B472" s="26">
        <f t="shared" si="45"/>
        <v>31</v>
      </c>
      <c r="C472" s="26">
        <f t="shared" si="47"/>
        <v>0</v>
      </c>
      <c r="D472" s="26">
        <v>31</v>
      </c>
      <c r="E472" s="60"/>
      <c r="F472" s="58"/>
      <c r="G472" s="59"/>
      <c r="H472" s="60"/>
      <c r="I472" s="60"/>
      <c r="J472" s="60"/>
      <c r="K472" s="60"/>
      <c r="L472" s="60"/>
      <c r="M472" s="24"/>
      <c r="N472" s="31"/>
      <c r="O472" s="25" t="s">
        <v>623</v>
      </c>
      <c r="P472" s="22" t="s">
        <v>24</v>
      </c>
      <c r="Q472" s="26">
        <f t="shared" si="46"/>
        <v>323</v>
      </c>
      <c r="R472" s="26">
        <f t="shared" si="42"/>
        <v>0</v>
      </c>
      <c r="S472" s="26">
        <v>323</v>
      </c>
      <c r="T472" s="58"/>
      <c r="U472" s="58"/>
      <c r="V472" s="58"/>
      <c r="W472" s="58"/>
      <c r="X472" s="58"/>
      <c r="Y472" s="58"/>
      <c r="Z472" s="58"/>
      <c r="AA472" s="58"/>
      <c r="AB472" s="75"/>
    </row>
    <row r="473" spans="1:28" ht="14.1" customHeight="1">
      <c r="A473" s="49" t="s">
        <v>624</v>
      </c>
      <c r="B473" s="26">
        <f t="shared" si="45"/>
        <v>31</v>
      </c>
      <c r="C473" s="26">
        <f t="shared" si="47"/>
        <v>0</v>
      </c>
      <c r="D473" s="26">
        <v>31</v>
      </c>
      <c r="E473" s="60"/>
      <c r="F473" s="58"/>
      <c r="G473" s="59"/>
      <c r="H473" s="60"/>
      <c r="I473" s="60"/>
      <c r="J473" s="60"/>
      <c r="K473" s="60"/>
      <c r="L473" s="60"/>
      <c r="M473" s="24"/>
      <c r="N473" s="31"/>
      <c r="O473" s="25" t="s">
        <v>625</v>
      </c>
      <c r="P473" s="22"/>
      <c r="Q473" s="26">
        <f t="shared" si="46"/>
        <v>157</v>
      </c>
      <c r="R473" s="26">
        <f t="shared" si="42"/>
        <v>0</v>
      </c>
      <c r="S473" s="26">
        <v>157</v>
      </c>
      <c r="T473" s="58"/>
      <c r="U473" s="58"/>
      <c r="V473" s="58"/>
      <c r="W473" s="58"/>
      <c r="X473" s="58"/>
      <c r="Y473" s="58"/>
      <c r="Z473" s="58"/>
      <c r="AA473" s="58"/>
      <c r="AB473" s="75"/>
    </row>
    <row r="474" spans="1:28" ht="14.1" customHeight="1">
      <c r="A474" s="48" t="s">
        <v>626</v>
      </c>
      <c r="B474" s="26">
        <f t="shared" si="45"/>
        <v>0</v>
      </c>
      <c r="C474" s="26">
        <f t="shared" si="47"/>
        <v>0</v>
      </c>
      <c r="D474" s="26"/>
      <c r="E474" s="60"/>
      <c r="F474" s="58"/>
      <c r="G474" s="59"/>
      <c r="H474" s="60"/>
      <c r="I474" s="60"/>
      <c r="J474" s="60"/>
      <c r="K474" s="60"/>
      <c r="L474" s="60"/>
      <c r="M474" s="24"/>
      <c r="N474" s="31"/>
      <c r="O474" s="111" t="s">
        <v>891</v>
      </c>
      <c r="P474" s="22"/>
      <c r="Q474" s="26">
        <f t="shared" si="46"/>
        <v>374</v>
      </c>
      <c r="R474" s="26">
        <f t="shared" si="42"/>
        <v>300</v>
      </c>
      <c r="S474" s="147">
        <v>74</v>
      </c>
      <c r="T474" s="58"/>
      <c r="U474" s="58">
        <v>63</v>
      </c>
      <c r="V474" s="58">
        <v>28</v>
      </c>
      <c r="W474" s="58"/>
      <c r="X474" s="58">
        <v>85</v>
      </c>
      <c r="Y474" s="58"/>
      <c r="Z474" s="58"/>
      <c r="AA474" s="58"/>
      <c r="AB474" s="75">
        <v>124</v>
      </c>
    </row>
    <row r="475" spans="1:28" ht="14.1" customHeight="1">
      <c r="A475" s="111" t="s">
        <v>626</v>
      </c>
      <c r="B475" s="26">
        <f t="shared" si="45"/>
        <v>3862</v>
      </c>
      <c r="C475" s="213">
        <f t="shared" si="47"/>
        <v>300</v>
      </c>
      <c r="D475" s="147">
        <v>3562</v>
      </c>
      <c r="E475" s="132"/>
      <c r="F475" s="254">
        <v>63</v>
      </c>
      <c r="G475" s="254">
        <v>28</v>
      </c>
      <c r="H475" s="254"/>
      <c r="I475" s="254">
        <v>85</v>
      </c>
      <c r="J475" s="148"/>
      <c r="K475" s="148"/>
      <c r="L475" s="148"/>
      <c r="M475" s="151">
        <v>124</v>
      </c>
      <c r="N475" s="118"/>
      <c r="O475" s="25" t="s">
        <v>627</v>
      </c>
      <c r="P475" s="146"/>
      <c r="Q475" s="26">
        <f t="shared" si="46"/>
        <v>1090</v>
      </c>
      <c r="R475" s="147">
        <f t="shared" si="42"/>
        <v>0</v>
      </c>
      <c r="S475" s="26">
        <v>1090</v>
      </c>
      <c r="T475" s="148"/>
      <c r="U475" s="148"/>
      <c r="V475" s="148"/>
      <c r="W475" s="148"/>
      <c r="X475" s="148"/>
      <c r="Y475" s="148"/>
      <c r="Z475" s="148"/>
      <c r="AA475" s="148"/>
      <c r="AB475" s="149"/>
    </row>
    <row r="476" spans="1:28" s="50" customFormat="1" ht="14.1" customHeight="1">
      <c r="A476" s="48" t="s">
        <v>626</v>
      </c>
      <c r="B476" s="26">
        <f t="shared" si="45"/>
        <v>0</v>
      </c>
      <c r="C476" s="26">
        <f t="shared" si="47"/>
        <v>0</v>
      </c>
      <c r="D476" s="26">
        <v>0</v>
      </c>
      <c r="E476" s="60"/>
      <c r="F476" s="58"/>
      <c r="G476" s="59"/>
      <c r="H476" s="60"/>
      <c r="I476" s="60"/>
      <c r="J476" s="60"/>
      <c r="K476" s="60"/>
      <c r="L476" s="60"/>
      <c r="M476" s="24"/>
      <c r="N476" s="31"/>
      <c r="O476" s="25" t="s">
        <v>628</v>
      </c>
      <c r="P476" s="22"/>
      <c r="Q476" s="26">
        <f t="shared" si="46"/>
        <v>1954</v>
      </c>
      <c r="R476" s="26">
        <f t="shared" si="42"/>
        <v>0</v>
      </c>
      <c r="S476" s="26">
        <v>1954</v>
      </c>
      <c r="T476" s="58"/>
      <c r="U476" s="58"/>
      <c r="V476" s="58"/>
      <c r="W476" s="58"/>
      <c r="X476" s="58"/>
      <c r="Y476" s="58"/>
      <c r="Z476" s="58"/>
      <c r="AA476" s="58"/>
      <c r="AB476" s="75"/>
    </row>
    <row r="477" spans="1:28" ht="14.1" customHeight="1">
      <c r="A477" s="48" t="s">
        <v>626</v>
      </c>
      <c r="B477" s="26">
        <f t="shared" si="45"/>
        <v>0</v>
      </c>
      <c r="C477" s="26">
        <f t="shared" si="47"/>
        <v>0</v>
      </c>
      <c r="D477" s="26">
        <v>0</v>
      </c>
      <c r="E477" s="60"/>
      <c r="F477" s="58"/>
      <c r="G477" s="59"/>
      <c r="H477" s="60"/>
      <c r="I477" s="60"/>
      <c r="J477" s="60"/>
      <c r="K477" s="60"/>
      <c r="L477" s="60"/>
      <c r="M477" s="24"/>
      <c r="N477" s="31"/>
      <c r="O477" s="32" t="s">
        <v>630</v>
      </c>
      <c r="P477" s="22" t="s">
        <v>24</v>
      </c>
      <c r="Q477" s="26">
        <f t="shared" si="46"/>
        <v>268</v>
      </c>
      <c r="R477" s="26">
        <f t="shared" si="42"/>
        <v>0</v>
      </c>
      <c r="S477" s="26">
        <v>268</v>
      </c>
      <c r="T477" s="58"/>
      <c r="U477" s="58"/>
      <c r="V477" s="58"/>
      <c r="W477" s="58"/>
      <c r="X477" s="58"/>
      <c r="Y477" s="58"/>
      <c r="Z477" s="58"/>
      <c r="AA477" s="58"/>
      <c r="AB477" s="75"/>
    </row>
    <row r="478" spans="1:28" ht="14.1" customHeight="1">
      <c r="A478" s="48" t="s">
        <v>626</v>
      </c>
      <c r="B478" s="26">
        <f t="shared" si="45"/>
        <v>0</v>
      </c>
      <c r="C478" s="26">
        <f t="shared" si="47"/>
        <v>0</v>
      </c>
      <c r="D478" s="26">
        <v>0</v>
      </c>
      <c r="E478" s="60"/>
      <c r="F478" s="58"/>
      <c r="G478" s="59"/>
      <c r="H478" s="60"/>
      <c r="I478" s="60"/>
      <c r="J478" s="60"/>
      <c r="K478" s="60"/>
      <c r="L478" s="60"/>
      <c r="M478" s="24"/>
      <c r="N478" s="31"/>
      <c r="O478" s="25" t="s">
        <v>629</v>
      </c>
      <c r="P478" s="22"/>
      <c r="Q478" s="26">
        <f t="shared" si="46"/>
        <v>226</v>
      </c>
      <c r="R478" s="26">
        <f t="shared" si="42"/>
        <v>0</v>
      </c>
      <c r="S478" s="26">
        <v>226</v>
      </c>
      <c r="T478" s="58"/>
      <c r="U478" s="58"/>
      <c r="V478" s="58"/>
      <c r="W478" s="58"/>
      <c r="X478" s="58"/>
      <c r="Y478" s="58"/>
      <c r="Z478" s="58"/>
      <c r="AA478" s="58"/>
      <c r="AB478" s="75"/>
    </row>
    <row r="479" spans="1:28" ht="14.1" customHeight="1">
      <c r="A479" s="48" t="s">
        <v>631</v>
      </c>
      <c r="B479" s="26">
        <f t="shared" si="45"/>
        <v>2971</v>
      </c>
      <c r="C479" s="26">
        <f t="shared" si="47"/>
        <v>0</v>
      </c>
      <c r="D479" s="26">
        <v>2971</v>
      </c>
      <c r="E479" s="60"/>
      <c r="F479" s="58"/>
      <c r="G479" s="59"/>
      <c r="H479" s="60"/>
      <c r="I479" s="60"/>
      <c r="J479" s="60"/>
      <c r="K479" s="60"/>
      <c r="L479" s="60"/>
      <c r="M479" s="24"/>
      <c r="N479" s="31"/>
      <c r="O479" s="25" t="s">
        <v>632</v>
      </c>
      <c r="P479" s="22"/>
      <c r="Q479" s="26">
        <f t="shared" si="46"/>
        <v>968.5</v>
      </c>
      <c r="R479" s="26">
        <f t="shared" si="42"/>
        <v>0</v>
      </c>
      <c r="S479" s="26">
        <v>968.5</v>
      </c>
      <c r="T479" s="58"/>
      <c r="U479" s="58"/>
      <c r="V479" s="58"/>
      <c r="W479" s="58"/>
      <c r="X479" s="58"/>
      <c r="Y479" s="58"/>
      <c r="Z479" s="58"/>
      <c r="AA479" s="58"/>
      <c r="AB479" s="75"/>
    </row>
    <row r="480" spans="1:28" ht="14.1" customHeight="1">
      <c r="A480" s="49" t="s">
        <v>631</v>
      </c>
      <c r="B480" s="26">
        <f t="shared" si="45"/>
        <v>0</v>
      </c>
      <c r="C480" s="26">
        <f t="shared" si="47"/>
        <v>0</v>
      </c>
      <c r="D480" s="26">
        <v>0</v>
      </c>
      <c r="E480" s="60"/>
      <c r="F480" s="58"/>
      <c r="G480" s="59"/>
      <c r="H480" s="60"/>
      <c r="I480" s="60"/>
      <c r="J480" s="60"/>
      <c r="K480" s="60"/>
      <c r="L480" s="60"/>
      <c r="M480" s="24"/>
      <c r="N480" s="31"/>
      <c r="O480" s="25" t="s">
        <v>633</v>
      </c>
      <c r="P480" s="22" t="s">
        <v>24</v>
      </c>
      <c r="Q480" s="26">
        <f t="shared" si="46"/>
        <v>611</v>
      </c>
      <c r="R480" s="26">
        <f t="shared" si="42"/>
        <v>0</v>
      </c>
      <c r="S480" s="26">
        <v>611</v>
      </c>
      <c r="T480" s="58"/>
      <c r="U480" s="58"/>
      <c r="V480" s="58"/>
      <c r="W480" s="58"/>
      <c r="X480" s="58"/>
      <c r="Y480" s="58"/>
      <c r="Z480" s="58"/>
      <c r="AA480" s="58"/>
      <c r="AB480" s="75"/>
    </row>
    <row r="481" spans="1:28" ht="14.1" customHeight="1">
      <c r="A481" s="48" t="s">
        <v>634</v>
      </c>
      <c r="B481" s="26">
        <f t="shared" si="45"/>
        <v>101</v>
      </c>
      <c r="C481" s="26">
        <f t="shared" si="47"/>
        <v>0</v>
      </c>
      <c r="D481" s="26">
        <v>101</v>
      </c>
      <c r="E481" s="60"/>
      <c r="F481" s="58"/>
      <c r="G481" s="59"/>
      <c r="H481" s="60"/>
      <c r="I481" s="60"/>
      <c r="J481" s="60"/>
      <c r="K481" s="60"/>
      <c r="L481" s="60"/>
      <c r="M481" s="24"/>
      <c r="N481" s="31"/>
      <c r="O481" s="25" t="s">
        <v>635</v>
      </c>
      <c r="P481" s="22"/>
      <c r="Q481" s="26">
        <f t="shared" si="46"/>
        <v>25</v>
      </c>
      <c r="R481" s="26">
        <f t="shared" si="42"/>
        <v>0</v>
      </c>
      <c r="S481" s="26">
        <v>25</v>
      </c>
      <c r="T481" s="58"/>
      <c r="U481" s="58"/>
      <c r="V481" s="58"/>
      <c r="W481" s="58"/>
      <c r="X481" s="58"/>
      <c r="Y481" s="58"/>
      <c r="Z481" s="58"/>
      <c r="AA481" s="58"/>
      <c r="AB481" s="75"/>
    </row>
    <row r="482" spans="1:28" ht="14.1" customHeight="1">
      <c r="A482" s="25" t="s">
        <v>892</v>
      </c>
      <c r="B482" s="26">
        <f t="shared" si="45"/>
        <v>90</v>
      </c>
      <c r="C482" s="26">
        <f t="shared" si="47"/>
        <v>90</v>
      </c>
      <c r="D482" s="26">
        <v>0</v>
      </c>
      <c r="E482" s="60"/>
      <c r="F482" s="58">
        <v>37</v>
      </c>
      <c r="G482" s="59"/>
      <c r="H482" s="60"/>
      <c r="I482" s="60">
        <v>53</v>
      </c>
      <c r="J482" s="60"/>
      <c r="K482" s="60"/>
      <c r="L482" s="60"/>
      <c r="M482" s="24"/>
      <c r="N482" s="31"/>
      <c r="O482" s="111" t="s">
        <v>894</v>
      </c>
      <c r="P482" s="22"/>
      <c r="Q482" s="26">
        <f t="shared" si="46"/>
        <v>114</v>
      </c>
      <c r="R482" s="26">
        <f t="shared" si="42"/>
        <v>0</v>
      </c>
      <c r="S482" s="147">
        <v>114</v>
      </c>
      <c r="T482" s="58"/>
      <c r="U482" s="58"/>
      <c r="V482" s="58"/>
      <c r="W482" s="58"/>
      <c r="X482" s="58"/>
      <c r="Y482" s="58"/>
      <c r="Z482" s="58"/>
      <c r="AA482" s="58"/>
      <c r="AB482" s="75"/>
    </row>
    <row r="483" spans="1:28" ht="14.1" customHeight="1">
      <c r="A483" s="48" t="s">
        <v>892</v>
      </c>
      <c r="B483" s="26"/>
      <c r="C483" s="26"/>
      <c r="D483" s="26"/>
      <c r="E483" s="60"/>
      <c r="F483" s="58"/>
      <c r="G483" s="59"/>
      <c r="H483" s="60"/>
      <c r="I483" s="60"/>
      <c r="J483" s="60"/>
      <c r="K483" s="60"/>
      <c r="L483" s="60"/>
      <c r="M483" s="24"/>
      <c r="N483" s="31"/>
      <c r="O483" s="111" t="s">
        <v>1005</v>
      </c>
      <c r="P483" s="22"/>
      <c r="Q483" s="26">
        <f t="shared" si="46"/>
        <v>90</v>
      </c>
      <c r="R483" s="26">
        <f t="shared" si="42"/>
        <v>90</v>
      </c>
      <c r="S483" s="26"/>
      <c r="T483" s="58"/>
      <c r="U483" s="58">
        <v>37</v>
      </c>
      <c r="V483" s="58"/>
      <c r="W483" s="58"/>
      <c r="X483" s="58">
        <v>53</v>
      </c>
      <c r="Y483" s="58"/>
      <c r="Z483" s="58"/>
      <c r="AA483" s="58"/>
      <c r="AB483" s="75"/>
    </row>
    <row r="484" spans="1:28" ht="14.1" customHeight="1">
      <c r="A484" s="48" t="s">
        <v>892</v>
      </c>
      <c r="B484" s="26">
        <f t="shared" si="45"/>
        <v>114</v>
      </c>
      <c r="C484" s="26">
        <f t="shared" si="47"/>
        <v>0</v>
      </c>
      <c r="D484" s="147">
        <v>114</v>
      </c>
      <c r="E484" s="148"/>
      <c r="F484" s="148"/>
      <c r="G484" s="150"/>
      <c r="H484" s="148"/>
      <c r="I484" s="148"/>
      <c r="J484" s="148"/>
      <c r="K484" s="148"/>
      <c r="L484" s="148"/>
      <c r="M484" s="151"/>
      <c r="N484" s="152"/>
      <c r="O484" s="25" t="s">
        <v>893</v>
      </c>
      <c r="P484" s="146" t="s">
        <v>24</v>
      </c>
      <c r="Q484" s="26">
        <f t="shared" si="46"/>
        <v>81</v>
      </c>
      <c r="R484" s="26">
        <f t="shared" si="42"/>
        <v>0</v>
      </c>
      <c r="S484" s="26">
        <v>81</v>
      </c>
      <c r="T484" s="148"/>
      <c r="U484" s="148"/>
      <c r="V484" s="148"/>
      <c r="W484" s="148"/>
      <c r="X484" s="148"/>
      <c r="Y484" s="148"/>
      <c r="Z484" s="148"/>
      <c r="AA484" s="148"/>
      <c r="AB484" s="149"/>
    </row>
    <row r="485" spans="1:28" ht="14.1" customHeight="1">
      <c r="A485" s="25" t="s">
        <v>636</v>
      </c>
      <c r="B485" s="26">
        <f t="shared" si="45"/>
        <v>284</v>
      </c>
      <c r="C485" s="26">
        <f t="shared" si="47"/>
        <v>0</v>
      </c>
      <c r="D485" s="26">
        <v>284</v>
      </c>
      <c r="E485" s="60"/>
      <c r="F485" s="58"/>
      <c r="G485" s="59"/>
      <c r="H485" s="60"/>
      <c r="I485" s="60"/>
      <c r="J485" s="60"/>
      <c r="K485" s="60"/>
      <c r="L485" s="60"/>
      <c r="M485" s="24"/>
      <c r="N485" s="31"/>
      <c r="O485" s="25" t="s">
        <v>637</v>
      </c>
      <c r="P485" s="22" t="s">
        <v>24</v>
      </c>
      <c r="Q485" s="26">
        <f t="shared" si="46"/>
        <v>1668</v>
      </c>
      <c r="R485" s="26">
        <f t="shared" si="42"/>
        <v>0</v>
      </c>
      <c r="S485" s="26">
        <v>1668</v>
      </c>
      <c r="T485" s="58"/>
      <c r="U485" s="58"/>
      <c r="V485" s="58"/>
      <c r="W485" s="58"/>
      <c r="X485" s="58"/>
      <c r="Y485" s="58"/>
      <c r="Z485" s="58"/>
      <c r="AA485" s="58"/>
      <c r="AB485" s="75"/>
    </row>
    <row r="486" spans="1:28" ht="14.1" customHeight="1">
      <c r="A486" s="25" t="s">
        <v>638</v>
      </c>
      <c r="B486" s="26">
        <f t="shared" si="45"/>
        <v>2269</v>
      </c>
      <c r="C486" s="26">
        <f t="shared" si="47"/>
        <v>0</v>
      </c>
      <c r="D486" s="26">
        <v>2269</v>
      </c>
      <c r="E486" s="60"/>
      <c r="F486" s="58"/>
      <c r="G486" s="59"/>
      <c r="H486" s="60"/>
      <c r="I486" s="60"/>
      <c r="J486" s="60"/>
      <c r="K486" s="60"/>
      <c r="L486" s="60"/>
      <c r="M486" s="24"/>
      <c r="N486" s="31"/>
      <c r="O486" s="25" t="s">
        <v>639</v>
      </c>
      <c r="P486" s="22"/>
      <c r="Q486" s="26">
        <f t="shared" si="46"/>
        <v>150</v>
      </c>
      <c r="R486" s="26">
        <f t="shared" si="42"/>
        <v>0</v>
      </c>
      <c r="S486" s="26">
        <v>150</v>
      </c>
      <c r="T486" s="58"/>
      <c r="U486" s="58"/>
      <c r="V486" s="58"/>
      <c r="W486" s="58"/>
      <c r="X486" s="58"/>
      <c r="Y486" s="58"/>
      <c r="Z486" s="58"/>
      <c r="AA486" s="58"/>
      <c r="AB486" s="75"/>
    </row>
    <row r="487" spans="1:28" ht="14.1" customHeight="1">
      <c r="A487" s="48" t="s">
        <v>638</v>
      </c>
      <c r="B487" s="26">
        <f t="shared" si="45"/>
        <v>0</v>
      </c>
      <c r="C487" s="26">
        <f t="shared" si="47"/>
        <v>0</v>
      </c>
      <c r="D487" s="26">
        <v>0</v>
      </c>
      <c r="E487" s="60"/>
      <c r="F487" s="58"/>
      <c r="G487" s="59"/>
      <c r="H487" s="60"/>
      <c r="I487" s="60"/>
      <c r="J487" s="60"/>
      <c r="K487" s="60"/>
      <c r="L487" s="60"/>
      <c r="M487" s="24"/>
      <c r="N487" s="31"/>
      <c r="O487" s="25" t="s">
        <v>640</v>
      </c>
      <c r="P487" s="22"/>
      <c r="Q487" s="26">
        <f t="shared" si="46"/>
        <v>70</v>
      </c>
      <c r="R487" s="26">
        <f t="shared" si="42"/>
        <v>0</v>
      </c>
      <c r="S487" s="26">
        <v>70</v>
      </c>
      <c r="T487" s="58"/>
      <c r="U487" s="58"/>
      <c r="V487" s="58"/>
      <c r="W487" s="58"/>
      <c r="X487" s="58"/>
      <c r="Y487" s="58"/>
      <c r="Z487" s="58"/>
      <c r="AA487" s="58"/>
      <c r="AB487" s="75"/>
    </row>
    <row r="488" spans="1:28" ht="14.1" customHeight="1">
      <c r="A488" s="48" t="s">
        <v>641</v>
      </c>
      <c r="B488" s="26">
        <f t="shared" si="45"/>
        <v>263</v>
      </c>
      <c r="C488" s="26">
        <f t="shared" si="47"/>
        <v>0</v>
      </c>
      <c r="D488" s="26">
        <v>263</v>
      </c>
      <c r="E488" s="60"/>
      <c r="F488" s="58"/>
      <c r="G488" s="59"/>
      <c r="H488" s="60"/>
      <c r="I488" s="60"/>
      <c r="J488" s="60"/>
      <c r="K488" s="60"/>
      <c r="L488" s="60"/>
      <c r="M488" s="24"/>
      <c r="N488" s="31"/>
      <c r="O488" s="25"/>
      <c r="P488" s="22" t="s">
        <v>24</v>
      </c>
      <c r="Q488" s="26">
        <f t="shared" si="46"/>
        <v>0</v>
      </c>
      <c r="R488" s="26">
        <f t="shared" si="42"/>
        <v>0</v>
      </c>
      <c r="S488" s="26">
        <v>0</v>
      </c>
      <c r="T488" s="58"/>
      <c r="U488" s="58"/>
      <c r="V488" s="58"/>
      <c r="W488" s="58"/>
      <c r="X488" s="58"/>
      <c r="Y488" s="58"/>
      <c r="Z488" s="58"/>
      <c r="AA488" s="58"/>
      <c r="AB488" s="75"/>
    </row>
    <row r="489" spans="1:28" ht="14.1" customHeight="1">
      <c r="A489" s="25" t="s">
        <v>642</v>
      </c>
      <c r="B489" s="26">
        <f t="shared" si="45"/>
        <v>574</v>
      </c>
      <c r="C489" s="26">
        <f t="shared" si="47"/>
        <v>0</v>
      </c>
      <c r="D489" s="26">
        <v>574</v>
      </c>
      <c r="E489" s="60"/>
      <c r="F489" s="58"/>
      <c r="G489" s="59"/>
      <c r="H489" s="60"/>
      <c r="I489" s="60"/>
      <c r="J489" s="60"/>
      <c r="K489" s="60"/>
      <c r="L489" s="60"/>
      <c r="M489" s="24"/>
      <c r="N489" s="31"/>
      <c r="O489" s="25" t="s">
        <v>643</v>
      </c>
      <c r="P489" s="22"/>
      <c r="Q489" s="26">
        <f t="shared" si="46"/>
        <v>23</v>
      </c>
      <c r="R489" s="26">
        <f t="shared" si="42"/>
        <v>0</v>
      </c>
      <c r="S489" s="26">
        <v>23</v>
      </c>
      <c r="T489" s="58"/>
      <c r="U489" s="58"/>
      <c r="V489" s="58"/>
      <c r="W489" s="58"/>
      <c r="X489" s="58"/>
      <c r="Y489" s="58"/>
      <c r="Z489" s="58"/>
      <c r="AA489" s="58"/>
      <c r="AB489" s="75"/>
    </row>
    <row r="490" spans="1:28" ht="14.1" customHeight="1">
      <c r="A490" s="25" t="s">
        <v>644</v>
      </c>
      <c r="B490" s="26">
        <f t="shared" si="45"/>
        <v>930</v>
      </c>
      <c r="C490" s="26">
        <f t="shared" si="47"/>
        <v>0</v>
      </c>
      <c r="D490" s="26">
        <v>930</v>
      </c>
      <c r="E490" s="60"/>
      <c r="F490" s="58"/>
      <c r="G490" s="59"/>
      <c r="H490" s="60"/>
      <c r="I490" s="60"/>
      <c r="J490" s="60"/>
      <c r="K490" s="60"/>
      <c r="L490" s="60"/>
      <c r="M490" s="24"/>
      <c r="N490" s="31"/>
      <c r="O490" s="25" t="s">
        <v>645</v>
      </c>
      <c r="P490" s="22"/>
      <c r="Q490" s="26">
        <f t="shared" si="46"/>
        <v>513</v>
      </c>
      <c r="R490" s="26">
        <f t="shared" si="42"/>
        <v>0</v>
      </c>
      <c r="S490" s="26">
        <v>513</v>
      </c>
      <c r="T490" s="58"/>
      <c r="U490" s="58"/>
      <c r="V490" s="58"/>
      <c r="W490" s="58"/>
      <c r="X490" s="58"/>
      <c r="Y490" s="58"/>
      <c r="Z490" s="58"/>
      <c r="AA490" s="58"/>
      <c r="AB490" s="75"/>
    </row>
    <row r="491" spans="1:28" ht="14.1" customHeight="1">
      <c r="A491" s="49" t="s">
        <v>644</v>
      </c>
      <c r="B491" s="26">
        <f t="shared" si="45"/>
        <v>0</v>
      </c>
      <c r="C491" s="26">
        <f t="shared" si="47"/>
        <v>0</v>
      </c>
      <c r="D491" s="26">
        <v>0</v>
      </c>
      <c r="E491" s="57"/>
      <c r="F491" s="58"/>
      <c r="G491" s="59"/>
      <c r="H491" s="60"/>
      <c r="I491" s="60"/>
      <c r="J491" s="60"/>
      <c r="K491" s="60"/>
      <c r="L491" s="60"/>
      <c r="M491" s="24"/>
      <c r="N491" s="31"/>
      <c r="O491" s="25" t="s">
        <v>646</v>
      </c>
      <c r="P491" s="22"/>
      <c r="Q491" s="26">
        <f t="shared" si="46"/>
        <v>220</v>
      </c>
      <c r="R491" s="26">
        <f t="shared" si="42"/>
        <v>0</v>
      </c>
      <c r="S491" s="26">
        <v>220</v>
      </c>
      <c r="T491" s="58"/>
      <c r="U491" s="58"/>
      <c r="V491" s="58"/>
      <c r="W491" s="58"/>
      <c r="X491" s="58"/>
      <c r="Y491" s="58"/>
      <c r="Z491" s="58"/>
      <c r="AA491" s="58"/>
      <c r="AB491" s="75"/>
    </row>
    <row r="492" spans="1:28" ht="14.1" customHeight="1">
      <c r="A492" s="116" t="s">
        <v>644</v>
      </c>
      <c r="B492" s="26">
        <f t="shared" si="45"/>
        <v>0</v>
      </c>
      <c r="C492" s="26">
        <f t="shared" si="47"/>
        <v>0</v>
      </c>
      <c r="D492" s="26">
        <v>0</v>
      </c>
      <c r="E492" s="60"/>
      <c r="F492" s="58"/>
      <c r="G492" s="59"/>
      <c r="H492" s="60"/>
      <c r="I492" s="60"/>
      <c r="J492" s="60"/>
      <c r="K492" s="60"/>
      <c r="L492" s="60"/>
      <c r="M492" s="24"/>
      <c r="N492" s="31"/>
      <c r="O492" s="25" t="s">
        <v>647</v>
      </c>
      <c r="P492" s="22"/>
      <c r="Q492" s="26">
        <f t="shared" si="46"/>
        <v>169</v>
      </c>
      <c r="R492" s="26">
        <f t="shared" si="42"/>
        <v>0</v>
      </c>
      <c r="S492" s="26">
        <v>169</v>
      </c>
      <c r="T492" s="58"/>
      <c r="U492" s="58"/>
      <c r="V492" s="58"/>
      <c r="W492" s="58"/>
      <c r="X492" s="58"/>
      <c r="Y492" s="58"/>
      <c r="Z492" s="58"/>
      <c r="AA492" s="58"/>
      <c r="AB492" s="75"/>
    </row>
    <row r="493" spans="1:28" ht="14.1" customHeight="1">
      <c r="A493" s="116" t="s">
        <v>648</v>
      </c>
      <c r="B493" s="26">
        <f t="shared" si="45"/>
        <v>732</v>
      </c>
      <c r="C493" s="26">
        <f t="shared" si="47"/>
        <v>0</v>
      </c>
      <c r="D493" s="26">
        <v>732</v>
      </c>
      <c r="E493" s="60"/>
      <c r="F493" s="58"/>
      <c r="G493" s="59"/>
      <c r="H493" s="60"/>
      <c r="I493" s="60"/>
      <c r="J493" s="60"/>
      <c r="K493" s="60"/>
      <c r="L493" s="60"/>
      <c r="M493" s="24"/>
      <c r="N493" s="31"/>
      <c r="O493" s="25" t="s">
        <v>649</v>
      </c>
      <c r="P493" s="22"/>
      <c r="Q493" s="26">
        <f t="shared" si="46"/>
        <v>732</v>
      </c>
      <c r="R493" s="26">
        <f t="shared" si="42"/>
        <v>0</v>
      </c>
      <c r="S493" s="26">
        <v>732</v>
      </c>
      <c r="T493" s="58"/>
      <c r="U493" s="58"/>
      <c r="V493" s="58"/>
      <c r="W493" s="58"/>
      <c r="X493" s="58"/>
      <c r="Y493" s="58"/>
      <c r="Z493" s="58"/>
      <c r="AA493" s="58"/>
      <c r="AB493" s="75"/>
    </row>
    <row r="494" spans="1:28" ht="14.1" customHeight="1">
      <c r="A494" s="25" t="s">
        <v>650</v>
      </c>
      <c r="B494" s="26">
        <f t="shared" si="45"/>
        <v>5337</v>
      </c>
      <c r="C494" s="26">
        <f t="shared" ref="C494" si="48">E494+F494+G494+H494+M494+I494+J494</f>
        <v>252</v>
      </c>
      <c r="D494" s="26">
        <v>5085</v>
      </c>
      <c r="E494" s="251">
        <v>52</v>
      </c>
      <c r="F494" s="252"/>
      <c r="G494" s="252">
        <v>84</v>
      </c>
      <c r="H494" s="251">
        <v>31</v>
      </c>
      <c r="I494" s="251">
        <v>85</v>
      </c>
      <c r="J494" s="60"/>
      <c r="K494" s="60"/>
      <c r="L494" s="60"/>
      <c r="M494" s="24"/>
      <c r="N494" s="31"/>
      <c r="O494" s="25" t="s">
        <v>652</v>
      </c>
      <c r="P494" s="22"/>
      <c r="Q494" s="26">
        <f t="shared" si="46"/>
        <v>947</v>
      </c>
      <c r="R494" s="26">
        <f t="shared" si="42"/>
        <v>252</v>
      </c>
      <c r="S494" s="26">
        <v>695</v>
      </c>
      <c r="T494" s="58">
        <v>52</v>
      </c>
      <c r="U494" s="58"/>
      <c r="V494" s="58">
        <v>84</v>
      </c>
      <c r="W494" s="58">
        <v>31</v>
      </c>
      <c r="X494" s="58">
        <v>85</v>
      </c>
      <c r="Y494" s="58"/>
      <c r="Z494" s="58"/>
      <c r="AA494" s="58"/>
      <c r="AB494" s="75"/>
    </row>
    <row r="495" spans="1:28" ht="14.1" customHeight="1">
      <c r="A495" s="48" t="s">
        <v>650</v>
      </c>
      <c r="B495" s="26">
        <f t="shared" si="45"/>
        <v>0</v>
      </c>
      <c r="C495" s="26">
        <f t="shared" si="47"/>
        <v>0</v>
      </c>
      <c r="D495" s="26">
        <v>0</v>
      </c>
      <c r="E495" s="251"/>
      <c r="F495" s="252"/>
      <c r="G495" s="252"/>
      <c r="H495" s="251"/>
      <c r="I495" s="251"/>
      <c r="J495" s="60"/>
      <c r="K495" s="60"/>
      <c r="L495" s="60"/>
      <c r="M495" s="24"/>
      <c r="N495" s="31"/>
      <c r="O495" s="25" t="s">
        <v>653</v>
      </c>
      <c r="P495" s="22" t="s">
        <v>24</v>
      </c>
      <c r="Q495" s="26">
        <f t="shared" si="46"/>
        <v>923</v>
      </c>
      <c r="R495" s="26">
        <f t="shared" si="42"/>
        <v>0</v>
      </c>
      <c r="S495" s="26">
        <v>923</v>
      </c>
      <c r="T495" s="60"/>
      <c r="U495" s="58"/>
      <c r="V495" s="59"/>
      <c r="W495" s="59"/>
      <c r="X495" s="59"/>
      <c r="Y495" s="59"/>
      <c r="Z495" s="60"/>
      <c r="AA495" s="58"/>
      <c r="AB495" s="75"/>
    </row>
    <row r="496" spans="1:28" ht="14.1" customHeight="1">
      <c r="A496" s="48" t="s">
        <v>650</v>
      </c>
      <c r="B496" s="26">
        <f t="shared" si="45"/>
        <v>0</v>
      </c>
      <c r="C496" s="26">
        <f t="shared" si="47"/>
        <v>0</v>
      </c>
      <c r="D496" s="26">
        <v>0</v>
      </c>
      <c r="E496" s="60"/>
      <c r="F496" s="58"/>
      <c r="G496" s="59"/>
      <c r="H496" s="60"/>
      <c r="I496" s="60"/>
      <c r="J496" s="60"/>
      <c r="K496" s="60"/>
      <c r="L496" s="60"/>
      <c r="M496" s="24"/>
      <c r="N496" s="31"/>
      <c r="O496" s="25" t="s">
        <v>654</v>
      </c>
      <c r="P496" s="22" t="s">
        <v>24</v>
      </c>
      <c r="Q496" s="26">
        <f t="shared" si="46"/>
        <v>1176</v>
      </c>
      <c r="R496" s="26">
        <f t="shared" si="42"/>
        <v>0</v>
      </c>
      <c r="S496" s="26">
        <v>1176</v>
      </c>
      <c r="T496" s="58"/>
      <c r="U496" s="58"/>
      <c r="V496" s="58"/>
      <c r="W496" s="58"/>
      <c r="X496" s="58"/>
      <c r="Y496" s="58"/>
      <c r="Z496" s="58"/>
      <c r="AA496" s="58"/>
      <c r="AB496" s="75"/>
    </row>
    <row r="497" spans="1:28" ht="14.1" customHeight="1">
      <c r="A497" s="48" t="s">
        <v>650</v>
      </c>
      <c r="B497" s="26">
        <f t="shared" si="45"/>
        <v>0</v>
      </c>
      <c r="C497" s="26">
        <f t="shared" si="47"/>
        <v>0</v>
      </c>
      <c r="D497" s="26">
        <v>0</v>
      </c>
      <c r="E497" s="60"/>
      <c r="F497" s="58"/>
      <c r="G497" s="59"/>
      <c r="H497" s="60"/>
      <c r="I497" s="60"/>
      <c r="J497" s="60"/>
      <c r="K497" s="60"/>
      <c r="L497" s="60"/>
      <c r="M497" s="24"/>
      <c r="N497" s="31"/>
      <c r="O497" s="25" t="s">
        <v>651</v>
      </c>
      <c r="P497" s="22"/>
      <c r="Q497" s="26">
        <f t="shared" si="46"/>
        <v>457</v>
      </c>
      <c r="R497" s="26">
        <f t="shared" si="42"/>
        <v>0</v>
      </c>
      <c r="S497" s="26">
        <v>457</v>
      </c>
      <c r="T497" s="58"/>
      <c r="U497" s="58"/>
      <c r="V497" s="58"/>
      <c r="W497" s="58"/>
      <c r="X497" s="58"/>
      <c r="Y497" s="58"/>
      <c r="Z497" s="58"/>
      <c r="AA497" s="58"/>
      <c r="AB497" s="75"/>
    </row>
    <row r="498" spans="1:28" ht="14.1" customHeight="1">
      <c r="A498" s="48" t="s">
        <v>650</v>
      </c>
      <c r="B498" s="26">
        <f t="shared" si="45"/>
        <v>0</v>
      </c>
      <c r="C498" s="26">
        <f t="shared" si="47"/>
        <v>0</v>
      </c>
      <c r="D498" s="26">
        <v>0</v>
      </c>
      <c r="E498" s="60"/>
      <c r="F498" s="58"/>
      <c r="G498" s="59"/>
      <c r="H498" s="60"/>
      <c r="I498" s="60"/>
      <c r="J498" s="60"/>
      <c r="K498" s="60"/>
      <c r="L498" s="60"/>
      <c r="M498" s="24"/>
      <c r="N498" s="31"/>
      <c r="O498" s="25" t="s">
        <v>655</v>
      </c>
      <c r="P498" s="22"/>
      <c r="Q498" s="26">
        <f t="shared" si="46"/>
        <v>403</v>
      </c>
      <c r="R498" s="26">
        <f t="shared" si="42"/>
        <v>0</v>
      </c>
      <c r="S498" s="26">
        <v>403</v>
      </c>
      <c r="T498" s="58"/>
      <c r="U498" s="58"/>
      <c r="V498" s="58"/>
      <c r="W498" s="58"/>
      <c r="X498" s="58"/>
      <c r="Y498" s="58"/>
      <c r="Z498" s="58"/>
      <c r="AA498" s="60"/>
      <c r="AB498" s="75"/>
    </row>
    <row r="499" spans="1:28" ht="14.1" customHeight="1">
      <c r="A499" s="48" t="s">
        <v>656</v>
      </c>
      <c r="B499" s="26">
        <f t="shared" si="45"/>
        <v>35</v>
      </c>
      <c r="C499" s="26">
        <f t="shared" si="47"/>
        <v>0</v>
      </c>
      <c r="D499" s="26">
        <v>35</v>
      </c>
      <c r="E499" s="60"/>
      <c r="F499" s="58"/>
      <c r="G499" s="59"/>
      <c r="H499" s="60"/>
      <c r="I499" s="60"/>
      <c r="J499" s="60"/>
      <c r="K499" s="60"/>
      <c r="L499" s="60"/>
      <c r="M499" s="24"/>
      <c r="N499" s="31"/>
      <c r="O499" s="25" t="s">
        <v>657</v>
      </c>
      <c r="P499" s="22" t="s">
        <v>24</v>
      </c>
      <c r="Q499" s="26">
        <f t="shared" si="46"/>
        <v>35</v>
      </c>
      <c r="R499" s="26">
        <f t="shared" si="42"/>
        <v>0</v>
      </c>
      <c r="S499" s="26">
        <v>35</v>
      </c>
      <c r="T499" s="58"/>
      <c r="U499" s="58"/>
      <c r="V499" s="58"/>
      <c r="W499" s="58"/>
      <c r="X499" s="58"/>
      <c r="Y499" s="58"/>
      <c r="Z499" s="58"/>
      <c r="AA499" s="60"/>
      <c r="AB499" s="75"/>
    </row>
    <row r="500" spans="1:28" ht="14.1" customHeight="1">
      <c r="A500" s="111" t="s">
        <v>658</v>
      </c>
      <c r="B500" s="26">
        <f t="shared" si="45"/>
        <v>1534</v>
      </c>
      <c r="C500" s="26">
        <f t="shared" si="47"/>
        <v>26</v>
      </c>
      <c r="D500" s="26">
        <v>1508</v>
      </c>
      <c r="E500" s="60"/>
      <c r="F500" s="58">
        <v>26</v>
      </c>
      <c r="G500" s="59"/>
      <c r="H500" s="60"/>
      <c r="I500" s="60"/>
      <c r="J500" s="60"/>
      <c r="K500" s="60"/>
      <c r="L500" s="60"/>
      <c r="M500" s="24"/>
      <c r="N500" s="31"/>
      <c r="O500" s="25" t="s">
        <v>659</v>
      </c>
      <c r="P500" s="22"/>
      <c r="Q500" s="26">
        <f t="shared" si="46"/>
        <v>24</v>
      </c>
      <c r="R500" s="26">
        <f t="shared" ref="R500:R566" si="49">T500+U500+V500+AB500+W500+X500+Y500+Z500+AA500</f>
        <v>0</v>
      </c>
      <c r="S500" s="26">
        <v>24</v>
      </c>
      <c r="T500" s="58"/>
      <c r="U500" s="58"/>
      <c r="V500" s="58"/>
      <c r="W500" s="58"/>
      <c r="X500" s="58"/>
      <c r="Y500" s="58"/>
      <c r="Z500" s="58"/>
      <c r="AA500" s="60"/>
      <c r="AB500" s="75"/>
    </row>
    <row r="501" spans="1:28" ht="14.1" customHeight="1">
      <c r="A501" s="48" t="s">
        <v>658</v>
      </c>
      <c r="B501" s="26">
        <f t="shared" si="45"/>
        <v>0</v>
      </c>
      <c r="C501" s="26">
        <f t="shared" si="47"/>
        <v>0</v>
      </c>
      <c r="D501" s="26">
        <v>0</v>
      </c>
      <c r="E501" s="60"/>
      <c r="F501" s="58"/>
      <c r="G501" s="59"/>
      <c r="H501" s="60"/>
      <c r="I501" s="60"/>
      <c r="J501" s="60"/>
      <c r="K501" s="60"/>
      <c r="L501" s="60"/>
      <c r="M501" s="24"/>
      <c r="N501" s="31"/>
      <c r="O501" s="25" t="s">
        <v>661</v>
      </c>
      <c r="P501" s="22"/>
      <c r="Q501" s="26">
        <f t="shared" si="46"/>
        <v>457</v>
      </c>
      <c r="R501" s="26">
        <f t="shared" si="49"/>
        <v>0</v>
      </c>
      <c r="S501" s="26">
        <v>457</v>
      </c>
      <c r="T501" s="58"/>
      <c r="U501" s="58"/>
      <c r="V501" s="58"/>
      <c r="W501" s="58"/>
      <c r="X501" s="58"/>
      <c r="Y501" s="58"/>
      <c r="Z501" s="58"/>
      <c r="AA501" s="60"/>
      <c r="AB501" s="75"/>
    </row>
    <row r="502" spans="1:28" ht="14.1" customHeight="1">
      <c r="A502" s="48" t="s">
        <v>658</v>
      </c>
      <c r="B502" s="26">
        <f t="shared" si="45"/>
        <v>0</v>
      </c>
      <c r="C502" s="26">
        <f t="shared" si="47"/>
        <v>0</v>
      </c>
      <c r="D502" s="26">
        <v>0</v>
      </c>
      <c r="E502" s="60"/>
      <c r="F502" s="58"/>
      <c r="G502" s="59"/>
      <c r="H502" s="60"/>
      <c r="I502" s="60"/>
      <c r="J502" s="60"/>
      <c r="K502" s="60"/>
      <c r="L502" s="60"/>
      <c r="M502" s="24"/>
      <c r="N502" s="31"/>
      <c r="O502" s="25" t="s">
        <v>660</v>
      </c>
      <c r="P502" s="22" t="s">
        <v>24</v>
      </c>
      <c r="Q502" s="26">
        <f t="shared" si="46"/>
        <v>50</v>
      </c>
      <c r="R502" s="26">
        <f t="shared" si="49"/>
        <v>26</v>
      </c>
      <c r="S502" s="26">
        <v>24</v>
      </c>
      <c r="T502" s="58"/>
      <c r="U502" s="58">
        <v>26</v>
      </c>
      <c r="V502" s="58"/>
      <c r="W502" s="58"/>
      <c r="X502" s="58"/>
      <c r="Y502" s="58"/>
      <c r="Z502" s="58"/>
      <c r="AA502" s="60"/>
      <c r="AB502" s="75"/>
    </row>
    <row r="503" spans="1:28" ht="14.1" customHeight="1">
      <c r="A503" s="48" t="s">
        <v>662</v>
      </c>
      <c r="B503" s="26">
        <f t="shared" si="45"/>
        <v>27</v>
      </c>
      <c r="C503" s="26">
        <f t="shared" si="47"/>
        <v>0</v>
      </c>
      <c r="D503" s="26">
        <v>27</v>
      </c>
      <c r="E503" s="60"/>
      <c r="F503" s="58"/>
      <c r="G503" s="59"/>
      <c r="H503" s="60"/>
      <c r="I503" s="60"/>
      <c r="J503" s="60"/>
      <c r="K503" s="60"/>
      <c r="L503" s="60"/>
      <c r="M503" s="24"/>
      <c r="N503" s="31"/>
      <c r="O503" s="25"/>
      <c r="P503" s="22"/>
      <c r="Q503" s="26">
        <f t="shared" si="46"/>
        <v>0</v>
      </c>
      <c r="R503" s="26">
        <f t="shared" si="49"/>
        <v>0</v>
      </c>
      <c r="S503" s="26">
        <v>0</v>
      </c>
      <c r="T503" s="58"/>
      <c r="U503" s="58"/>
      <c r="V503" s="58"/>
      <c r="W503" s="58"/>
      <c r="X503" s="58"/>
      <c r="Y503" s="58"/>
      <c r="Z503" s="58"/>
      <c r="AA503" s="60"/>
      <c r="AB503" s="75"/>
    </row>
    <row r="504" spans="1:28" ht="14.1" customHeight="1">
      <c r="A504" s="25" t="s">
        <v>663</v>
      </c>
      <c r="B504" s="26">
        <f t="shared" si="45"/>
        <v>813</v>
      </c>
      <c r="C504" s="26">
        <f t="shared" si="47"/>
        <v>81</v>
      </c>
      <c r="D504" s="26">
        <v>732</v>
      </c>
      <c r="E504" s="60"/>
      <c r="F504" s="58"/>
      <c r="G504" s="59">
        <v>28</v>
      </c>
      <c r="H504" s="60"/>
      <c r="I504" s="60">
        <v>53</v>
      </c>
      <c r="J504" s="60"/>
      <c r="K504" s="60"/>
      <c r="L504" s="60"/>
      <c r="M504" s="24"/>
      <c r="N504" s="31"/>
      <c r="O504" s="25" t="s">
        <v>665</v>
      </c>
      <c r="P504" s="22"/>
      <c r="Q504" s="26">
        <f t="shared" si="46"/>
        <v>34</v>
      </c>
      <c r="R504" s="26">
        <f t="shared" si="49"/>
        <v>0</v>
      </c>
      <c r="S504" s="26">
        <v>34</v>
      </c>
      <c r="T504" s="58"/>
      <c r="U504" s="58"/>
      <c r="V504" s="58"/>
      <c r="W504" s="58"/>
      <c r="X504" s="58"/>
      <c r="Y504" s="58"/>
      <c r="Z504" s="58"/>
      <c r="AA504" s="60"/>
      <c r="AB504" s="75"/>
    </row>
    <row r="505" spans="1:28" ht="14.1" customHeight="1">
      <c r="A505" s="48" t="s">
        <v>663</v>
      </c>
      <c r="B505" s="26">
        <f t="shared" si="45"/>
        <v>0</v>
      </c>
      <c r="C505" s="26">
        <f t="shared" si="47"/>
        <v>0</v>
      </c>
      <c r="D505" s="26">
        <v>0</v>
      </c>
      <c r="E505" s="60"/>
      <c r="F505" s="58"/>
      <c r="G505" s="59"/>
      <c r="H505" s="60"/>
      <c r="I505" s="60"/>
      <c r="J505" s="60"/>
      <c r="K505" s="60"/>
      <c r="L505" s="60"/>
      <c r="M505" s="24"/>
      <c r="N505" s="31"/>
      <c r="O505" s="25" t="s">
        <v>664</v>
      </c>
      <c r="P505" s="22"/>
      <c r="Q505" s="26">
        <f t="shared" si="46"/>
        <v>64</v>
      </c>
      <c r="R505" s="26">
        <f t="shared" si="49"/>
        <v>0</v>
      </c>
      <c r="S505" s="26">
        <v>64</v>
      </c>
      <c r="T505" s="58"/>
      <c r="U505" s="58"/>
      <c r="V505" s="58"/>
      <c r="W505" s="58"/>
      <c r="X505" s="58"/>
      <c r="Y505" s="58"/>
      <c r="Z505" s="58"/>
      <c r="AA505" s="60"/>
      <c r="AB505" s="75"/>
    </row>
    <row r="506" spans="1:28" ht="14.1" customHeight="1">
      <c r="A506" s="48" t="s">
        <v>663</v>
      </c>
      <c r="B506" s="26">
        <f t="shared" si="45"/>
        <v>0</v>
      </c>
      <c r="C506" s="26">
        <f t="shared" si="47"/>
        <v>0</v>
      </c>
      <c r="D506" s="26"/>
      <c r="E506" s="60"/>
      <c r="F506" s="58"/>
      <c r="G506" s="59"/>
      <c r="H506" s="60"/>
      <c r="I506" s="60"/>
      <c r="J506" s="60"/>
      <c r="K506" s="60"/>
      <c r="L506" s="60"/>
      <c r="M506" s="24"/>
      <c r="N506" s="31"/>
      <c r="O506" s="25" t="s">
        <v>926</v>
      </c>
      <c r="P506" s="22"/>
      <c r="Q506" s="26">
        <f t="shared" si="46"/>
        <v>106</v>
      </c>
      <c r="R506" s="26">
        <f t="shared" si="49"/>
        <v>81</v>
      </c>
      <c r="S506" s="26">
        <v>25</v>
      </c>
      <c r="T506" s="58"/>
      <c r="U506" s="58"/>
      <c r="V506" s="58">
        <v>28</v>
      </c>
      <c r="W506" s="58"/>
      <c r="X506" s="58">
        <v>53</v>
      </c>
      <c r="Y506" s="58"/>
      <c r="Z506" s="58"/>
      <c r="AA506" s="60"/>
      <c r="AB506" s="75"/>
    </row>
    <row r="507" spans="1:28" ht="14.1" customHeight="1">
      <c r="A507" s="48" t="s">
        <v>666</v>
      </c>
      <c r="B507" s="26">
        <f t="shared" si="45"/>
        <v>216</v>
      </c>
      <c r="C507" s="26">
        <f t="shared" si="47"/>
        <v>0</v>
      </c>
      <c r="D507" s="26">
        <v>216</v>
      </c>
      <c r="E507" s="60"/>
      <c r="F507" s="58"/>
      <c r="G507" s="59"/>
      <c r="H507" s="60"/>
      <c r="I507" s="60"/>
      <c r="J507" s="60"/>
      <c r="K507" s="60"/>
      <c r="L507" s="60"/>
      <c r="M507" s="24"/>
      <c r="N507" s="31"/>
      <c r="O507" s="25" t="s">
        <v>667</v>
      </c>
      <c r="P507" s="22"/>
      <c r="Q507" s="26">
        <f t="shared" si="46"/>
        <v>55</v>
      </c>
      <c r="R507" s="26">
        <f t="shared" si="49"/>
        <v>0</v>
      </c>
      <c r="S507" s="26">
        <v>55</v>
      </c>
      <c r="T507" s="58"/>
      <c r="U507" s="58"/>
      <c r="V507" s="58"/>
      <c r="W507" s="58"/>
      <c r="X507" s="58"/>
      <c r="Y507" s="58"/>
      <c r="Z507" s="58"/>
      <c r="AA507" s="60"/>
      <c r="AB507" s="75"/>
    </row>
    <row r="508" spans="1:28" ht="14.1" customHeight="1">
      <c r="A508" s="25" t="s">
        <v>668</v>
      </c>
      <c r="B508" s="26">
        <f t="shared" si="45"/>
        <v>3223</v>
      </c>
      <c r="C508" s="26">
        <f t="shared" si="47"/>
        <v>0</v>
      </c>
      <c r="D508" s="26">
        <v>3223</v>
      </c>
      <c r="E508" s="60"/>
      <c r="F508" s="58"/>
      <c r="G508" s="59"/>
      <c r="H508" s="60"/>
      <c r="I508" s="60"/>
      <c r="J508" s="60"/>
      <c r="K508" s="60"/>
      <c r="L508" s="60"/>
      <c r="M508" s="24"/>
      <c r="N508" s="31"/>
      <c r="O508" s="25" t="s">
        <v>669</v>
      </c>
      <c r="P508" s="22"/>
      <c r="Q508" s="26">
        <f t="shared" si="46"/>
        <v>2381</v>
      </c>
      <c r="R508" s="26">
        <f t="shared" si="49"/>
        <v>0</v>
      </c>
      <c r="S508" s="26">
        <v>2381</v>
      </c>
      <c r="T508" s="58"/>
      <c r="U508" s="58"/>
      <c r="V508" s="58"/>
      <c r="W508" s="58"/>
      <c r="X508" s="58"/>
      <c r="Y508" s="58"/>
      <c r="Z508" s="58"/>
      <c r="AA508" s="60"/>
      <c r="AB508" s="75"/>
    </row>
    <row r="509" spans="1:28" ht="14.1" customHeight="1">
      <c r="A509" s="25" t="s">
        <v>670</v>
      </c>
      <c r="B509" s="26">
        <f t="shared" si="45"/>
        <v>180</v>
      </c>
      <c r="C509" s="26">
        <f t="shared" si="47"/>
        <v>0</v>
      </c>
      <c r="D509" s="26">
        <v>180</v>
      </c>
      <c r="E509" s="60"/>
      <c r="F509" s="58"/>
      <c r="G509" s="59"/>
      <c r="H509" s="60"/>
      <c r="I509" s="60"/>
      <c r="J509" s="60"/>
      <c r="K509" s="60"/>
      <c r="L509" s="60"/>
      <c r="M509" s="24"/>
      <c r="N509" s="31"/>
      <c r="O509" s="25" t="s">
        <v>671</v>
      </c>
      <c r="P509" s="22"/>
      <c r="Q509" s="26">
        <f t="shared" si="46"/>
        <v>205</v>
      </c>
      <c r="R509" s="26">
        <f t="shared" si="49"/>
        <v>0</v>
      </c>
      <c r="S509" s="26">
        <v>205</v>
      </c>
      <c r="T509" s="58"/>
      <c r="U509" s="58"/>
      <c r="V509" s="58"/>
      <c r="W509" s="58"/>
      <c r="X509" s="58"/>
      <c r="Y509" s="58"/>
      <c r="Z509" s="58"/>
      <c r="AA509" s="60"/>
      <c r="AB509" s="75"/>
    </row>
    <row r="510" spans="1:28" ht="14.1" customHeight="1">
      <c r="A510" s="48" t="s">
        <v>670</v>
      </c>
      <c r="B510" s="26">
        <f t="shared" si="45"/>
        <v>0</v>
      </c>
      <c r="C510" s="26">
        <f t="shared" si="47"/>
        <v>0</v>
      </c>
      <c r="D510" s="26">
        <v>0</v>
      </c>
      <c r="E510" s="60"/>
      <c r="F510" s="58"/>
      <c r="G510" s="59"/>
      <c r="H510" s="60"/>
      <c r="I510" s="60"/>
      <c r="J510" s="60"/>
      <c r="K510" s="60"/>
      <c r="L510" s="60"/>
      <c r="M510" s="24"/>
      <c r="N510" s="31"/>
      <c r="O510" s="25" t="s">
        <v>672</v>
      </c>
      <c r="P510" s="22" t="s">
        <v>24</v>
      </c>
      <c r="Q510" s="26">
        <f t="shared" si="46"/>
        <v>25</v>
      </c>
      <c r="R510" s="26">
        <f t="shared" si="49"/>
        <v>0</v>
      </c>
      <c r="S510" s="26">
        <v>25</v>
      </c>
      <c r="T510" s="58"/>
      <c r="U510" s="58"/>
      <c r="V510" s="58"/>
      <c r="W510" s="58"/>
      <c r="X510" s="58"/>
      <c r="Y510" s="58"/>
      <c r="Z510" s="58"/>
      <c r="AA510" s="60"/>
      <c r="AB510" s="75"/>
    </row>
    <row r="511" spans="1:28" ht="14.1" customHeight="1">
      <c r="A511" s="25" t="s">
        <v>673</v>
      </c>
      <c r="B511" s="26">
        <f t="shared" si="45"/>
        <v>722</v>
      </c>
      <c r="C511" s="26">
        <f t="shared" si="47"/>
        <v>0</v>
      </c>
      <c r="D511" s="26">
        <v>722</v>
      </c>
      <c r="E511" s="60"/>
      <c r="F511" s="58"/>
      <c r="G511" s="59"/>
      <c r="H511" s="60"/>
      <c r="I511" s="60"/>
      <c r="J511" s="60"/>
      <c r="K511" s="60"/>
      <c r="L511" s="60"/>
      <c r="M511" s="24"/>
      <c r="N511" s="31"/>
      <c r="O511" s="25" t="s">
        <v>674</v>
      </c>
      <c r="P511" s="22" t="s">
        <v>24</v>
      </c>
      <c r="Q511" s="26">
        <f t="shared" si="46"/>
        <v>497</v>
      </c>
      <c r="R511" s="26">
        <f t="shared" si="49"/>
        <v>0</v>
      </c>
      <c r="S511" s="26">
        <v>497</v>
      </c>
      <c r="T511" s="58"/>
      <c r="U511" s="58"/>
      <c r="V511" s="58"/>
      <c r="W511" s="58"/>
      <c r="X511" s="58"/>
      <c r="Y511" s="58"/>
      <c r="Z511" s="58"/>
      <c r="AA511" s="60"/>
      <c r="AB511" s="75"/>
    </row>
    <row r="512" spans="1:28" ht="14.1" customHeight="1">
      <c r="A512" s="48" t="s">
        <v>673</v>
      </c>
      <c r="B512" s="26">
        <f t="shared" si="45"/>
        <v>0</v>
      </c>
      <c r="C512" s="26">
        <f t="shared" si="47"/>
        <v>0</v>
      </c>
      <c r="D512" s="26">
        <v>0</v>
      </c>
      <c r="E512" s="60"/>
      <c r="F512" s="58"/>
      <c r="G512" s="59"/>
      <c r="H512" s="60"/>
      <c r="I512" s="60"/>
      <c r="J512" s="60"/>
      <c r="K512" s="60"/>
      <c r="L512" s="60"/>
      <c r="M512" s="24"/>
      <c r="N512" s="31"/>
      <c r="O512" s="25" t="s">
        <v>676</v>
      </c>
      <c r="P512" s="22" t="s">
        <v>24</v>
      </c>
      <c r="Q512" s="26">
        <f t="shared" si="46"/>
        <v>116</v>
      </c>
      <c r="R512" s="26">
        <f t="shared" si="49"/>
        <v>0</v>
      </c>
      <c r="S512" s="26">
        <v>116</v>
      </c>
      <c r="T512" s="58"/>
      <c r="U512" s="58"/>
      <c r="V512" s="58"/>
      <c r="W512" s="58"/>
      <c r="X512" s="58"/>
      <c r="Y512" s="58"/>
      <c r="Z512" s="58"/>
      <c r="AA512" s="60"/>
      <c r="AB512" s="75"/>
    </row>
    <row r="513" spans="1:28" ht="14.1" customHeight="1">
      <c r="A513" s="25" t="s">
        <v>673</v>
      </c>
      <c r="B513" s="26">
        <f t="shared" si="45"/>
        <v>0</v>
      </c>
      <c r="C513" s="26">
        <f t="shared" si="47"/>
        <v>0</v>
      </c>
      <c r="D513" s="26">
        <v>0</v>
      </c>
      <c r="E513" s="60"/>
      <c r="F513" s="58"/>
      <c r="G513" s="59"/>
      <c r="H513" s="60"/>
      <c r="I513" s="60"/>
      <c r="J513" s="60"/>
      <c r="K513" s="60"/>
      <c r="L513" s="60"/>
      <c r="M513" s="24"/>
      <c r="N513" s="31"/>
      <c r="O513" s="25" t="s">
        <v>675</v>
      </c>
      <c r="P513" s="22" t="s">
        <v>24</v>
      </c>
      <c r="Q513" s="26">
        <f t="shared" si="46"/>
        <v>109</v>
      </c>
      <c r="R513" s="26">
        <f t="shared" si="49"/>
        <v>0</v>
      </c>
      <c r="S513" s="26">
        <v>109</v>
      </c>
      <c r="T513" s="58"/>
      <c r="U513" s="58"/>
      <c r="V513" s="58"/>
      <c r="W513" s="58"/>
      <c r="X513" s="58"/>
      <c r="Y513" s="58"/>
      <c r="Z513" s="58"/>
      <c r="AA513" s="60"/>
      <c r="AB513" s="75"/>
    </row>
    <row r="514" spans="1:28" ht="14.1" customHeight="1">
      <c r="A514" s="111" t="s">
        <v>677</v>
      </c>
      <c r="B514" s="26">
        <f t="shared" si="45"/>
        <v>2422</v>
      </c>
      <c r="C514" s="213">
        <f t="shared" ref="C514:C515" si="50">E514+F514+G514+H514+M514+I514+J514</f>
        <v>327</v>
      </c>
      <c r="D514" s="26">
        <v>2095</v>
      </c>
      <c r="E514" s="251">
        <v>26</v>
      </c>
      <c r="F514" s="252">
        <v>89</v>
      </c>
      <c r="G514" s="252">
        <v>66</v>
      </c>
      <c r="H514" s="60"/>
      <c r="I514" s="60"/>
      <c r="J514" s="60"/>
      <c r="K514" s="60"/>
      <c r="L514" s="60"/>
      <c r="M514" s="24">
        <v>146</v>
      </c>
      <c r="N514" s="31"/>
      <c r="O514" s="25" t="s">
        <v>678</v>
      </c>
      <c r="P514" s="22" t="s">
        <v>24</v>
      </c>
      <c r="Q514" s="26">
        <f t="shared" si="46"/>
        <v>1224</v>
      </c>
      <c r="R514" s="26">
        <f t="shared" si="49"/>
        <v>0</v>
      </c>
      <c r="S514" s="26">
        <v>1224</v>
      </c>
      <c r="T514" s="58"/>
      <c r="U514" s="58"/>
      <c r="V514" s="58"/>
      <c r="W514" s="58"/>
      <c r="X514" s="58"/>
      <c r="Y514" s="58"/>
      <c r="Z514" s="58"/>
      <c r="AA514" s="60"/>
      <c r="AB514" s="75"/>
    </row>
    <row r="515" spans="1:28" ht="14.1" customHeight="1">
      <c r="A515" s="48" t="s">
        <v>677</v>
      </c>
      <c r="B515" s="26">
        <f t="shared" si="45"/>
        <v>0</v>
      </c>
      <c r="C515" s="26">
        <f t="shared" si="50"/>
        <v>0</v>
      </c>
      <c r="D515" s="26"/>
      <c r="E515" s="60"/>
      <c r="F515" s="58"/>
      <c r="G515" s="59"/>
      <c r="H515" s="60"/>
      <c r="I515" s="60"/>
      <c r="J515" s="60"/>
      <c r="K515" s="60"/>
      <c r="L515" s="60"/>
      <c r="M515" s="24"/>
      <c r="N515" s="31"/>
      <c r="O515" s="25" t="s">
        <v>1000</v>
      </c>
      <c r="P515" s="22"/>
      <c r="Q515" s="26">
        <f t="shared" si="46"/>
        <v>68</v>
      </c>
      <c r="R515" s="26">
        <f t="shared" si="49"/>
        <v>68</v>
      </c>
      <c r="S515" s="26"/>
      <c r="T515" s="58">
        <v>26</v>
      </c>
      <c r="U515" s="58"/>
      <c r="V515" s="58"/>
      <c r="W515" s="58"/>
      <c r="X515" s="58"/>
      <c r="Y515" s="58"/>
      <c r="Z515" s="58"/>
      <c r="AA515" s="60"/>
      <c r="AB515" s="75">
        <v>42</v>
      </c>
    </row>
    <row r="516" spans="1:28" ht="14.1" customHeight="1">
      <c r="A516" s="48" t="s">
        <v>677</v>
      </c>
      <c r="B516" s="26">
        <f t="shared" si="45"/>
        <v>0</v>
      </c>
      <c r="C516" s="26">
        <f t="shared" si="47"/>
        <v>0</v>
      </c>
      <c r="D516" s="26"/>
      <c r="E516" s="60"/>
      <c r="F516" s="58"/>
      <c r="G516" s="59"/>
      <c r="H516" s="60"/>
      <c r="I516" s="60"/>
      <c r="J516" s="60"/>
      <c r="K516" s="60"/>
      <c r="L516" s="60"/>
      <c r="M516" s="24"/>
      <c r="N516" s="31"/>
      <c r="O516" s="25" t="s">
        <v>909</v>
      </c>
      <c r="P516" s="22"/>
      <c r="Q516" s="26">
        <f t="shared" si="46"/>
        <v>25</v>
      </c>
      <c r="R516" s="26">
        <f t="shared" si="49"/>
        <v>0</v>
      </c>
      <c r="S516" s="26">
        <v>25</v>
      </c>
      <c r="T516" s="58"/>
      <c r="U516" s="58"/>
      <c r="V516" s="58"/>
      <c r="W516" s="58"/>
      <c r="X516" s="58"/>
      <c r="Y516" s="58"/>
      <c r="Z516" s="58"/>
      <c r="AA516" s="60"/>
      <c r="AB516" s="75"/>
    </row>
    <row r="517" spans="1:28" ht="14.1" customHeight="1">
      <c r="A517" s="48" t="s">
        <v>677</v>
      </c>
      <c r="B517" s="26">
        <f t="shared" si="45"/>
        <v>0</v>
      </c>
      <c r="C517" s="26">
        <f t="shared" si="47"/>
        <v>0</v>
      </c>
      <c r="D517" s="26">
        <v>0</v>
      </c>
      <c r="E517" s="60"/>
      <c r="F517" s="58"/>
      <c r="G517" s="59"/>
      <c r="H517" s="60"/>
      <c r="I517" s="60"/>
      <c r="J517" s="60"/>
      <c r="K517" s="60"/>
      <c r="L517" s="60"/>
      <c r="M517" s="24"/>
      <c r="N517" s="31"/>
      <c r="O517" s="25" t="s">
        <v>679</v>
      </c>
      <c r="P517" s="22"/>
      <c r="Q517" s="26">
        <f t="shared" si="46"/>
        <v>57</v>
      </c>
      <c r="R517" s="26">
        <f t="shared" si="49"/>
        <v>0</v>
      </c>
      <c r="S517" s="26">
        <v>57</v>
      </c>
      <c r="T517" s="58"/>
      <c r="U517" s="58"/>
      <c r="V517" s="58"/>
      <c r="W517" s="58"/>
      <c r="X517" s="58"/>
      <c r="Y517" s="58"/>
      <c r="Z517" s="58"/>
      <c r="AA517" s="60"/>
      <c r="AB517" s="75"/>
    </row>
    <row r="518" spans="1:28" ht="14.1" customHeight="1">
      <c r="A518" s="48" t="s">
        <v>677</v>
      </c>
      <c r="B518" s="26">
        <f t="shared" si="45"/>
        <v>0</v>
      </c>
      <c r="C518" s="26">
        <f t="shared" si="47"/>
        <v>0</v>
      </c>
      <c r="D518" s="26">
        <v>0</v>
      </c>
      <c r="E518" s="60"/>
      <c r="F518" s="58"/>
      <c r="G518" s="59"/>
      <c r="H518" s="60"/>
      <c r="I518" s="60"/>
      <c r="J518" s="60"/>
      <c r="K518" s="60"/>
      <c r="L518" s="60"/>
      <c r="M518" s="24"/>
      <c r="N518" s="31"/>
      <c r="O518" s="25" t="s">
        <v>919</v>
      </c>
      <c r="P518" s="22" t="s">
        <v>24</v>
      </c>
      <c r="Q518" s="213">
        <f t="shared" si="46"/>
        <v>505</v>
      </c>
      <c r="R518" s="26">
        <f t="shared" si="49"/>
        <v>259</v>
      </c>
      <c r="S518" s="26">
        <v>246</v>
      </c>
      <c r="T518" s="58"/>
      <c r="U518" s="58">
        <v>89</v>
      </c>
      <c r="V518" s="58">
        <v>66</v>
      </c>
      <c r="W518" s="58"/>
      <c r="X518" s="58"/>
      <c r="Y518" s="58"/>
      <c r="Z518" s="58"/>
      <c r="AA518" s="58"/>
      <c r="AB518" s="75">
        <v>104</v>
      </c>
    </row>
    <row r="519" spans="1:28" ht="14.1" customHeight="1">
      <c r="A519" s="48" t="s">
        <v>677</v>
      </c>
      <c r="B519" s="26">
        <f t="shared" si="45"/>
        <v>0</v>
      </c>
      <c r="C519" s="26">
        <f t="shared" si="47"/>
        <v>0</v>
      </c>
      <c r="D519" s="26">
        <v>0</v>
      </c>
      <c r="E519" s="60"/>
      <c r="F519" s="58"/>
      <c r="G519" s="59"/>
      <c r="H519" s="60"/>
      <c r="I519" s="60"/>
      <c r="J519" s="60"/>
      <c r="K519" s="60"/>
      <c r="L519" s="60"/>
      <c r="M519" s="24"/>
      <c r="N519" s="31"/>
      <c r="O519" s="25" t="s">
        <v>680</v>
      </c>
      <c r="P519" s="22"/>
      <c r="Q519" s="26">
        <f t="shared" si="46"/>
        <v>393</v>
      </c>
      <c r="R519" s="26">
        <f t="shared" si="49"/>
        <v>0</v>
      </c>
      <c r="S519" s="26">
        <v>393</v>
      </c>
      <c r="T519" s="58"/>
      <c r="U519" s="58"/>
      <c r="V519" s="58"/>
      <c r="W519" s="58"/>
      <c r="X519" s="58"/>
      <c r="Y519" s="58"/>
      <c r="Z519" s="58"/>
      <c r="AA519" s="58"/>
      <c r="AB519" s="75"/>
    </row>
    <row r="520" spans="1:28" ht="14.1" customHeight="1">
      <c r="A520" s="48" t="s">
        <v>677</v>
      </c>
      <c r="B520" s="26">
        <f t="shared" si="45"/>
        <v>0</v>
      </c>
      <c r="C520" s="26">
        <f t="shared" si="47"/>
        <v>0</v>
      </c>
      <c r="D520" s="26">
        <v>0</v>
      </c>
      <c r="E520" s="60"/>
      <c r="F520" s="58"/>
      <c r="G520" s="59"/>
      <c r="H520" s="60"/>
      <c r="I520" s="60"/>
      <c r="J520" s="60"/>
      <c r="K520" s="60"/>
      <c r="L520" s="60"/>
      <c r="M520" s="24"/>
      <c r="N520" s="31" t="s">
        <v>20</v>
      </c>
      <c r="O520" s="25" t="s">
        <v>681</v>
      </c>
      <c r="P520" s="22"/>
      <c r="Q520" s="26">
        <f t="shared" si="46"/>
        <v>150</v>
      </c>
      <c r="R520" s="26">
        <f t="shared" si="49"/>
        <v>0</v>
      </c>
      <c r="S520" s="26">
        <v>150</v>
      </c>
      <c r="T520" s="58"/>
      <c r="U520" s="58"/>
      <c r="V520" s="58"/>
      <c r="W520" s="58"/>
      <c r="X520" s="58"/>
      <c r="Y520" s="58"/>
      <c r="Z520" s="58"/>
      <c r="AA520" s="58"/>
      <c r="AB520" s="75"/>
    </row>
    <row r="521" spans="1:28" ht="14.1" customHeight="1">
      <c r="A521" s="48" t="s">
        <v>682</v>
      </c>
      <c r="B521" s="26">
        <f t="shared" si="45"/>
        <v>113</v>
      </c>
      <c r="C521" s="26">
        <f t="shared" si="47"/>
        <v>0</v>
      </c>
      <c r="D521" s="26">
        <v>113</v>
      </c>
      <c r="E521" s="60"/>
      <c r="F521" s="58"/>
      <c r="G521" s="59"/>
      <c r="H521" s="60"/>
      <c r="I521" s="60"/>
      <c r="J521" s="60"/>
      <c r="K521" s="60"/>
      <c r="L521" s="60"/>
      <c r="M521" s="24"/>
      <c r="N521" s="31"/>
      <c r="O521" s="25" t="s">
        <v>683</v>
      </c>
      <c r="P521" s="22"/>
      <c r="Q521" s="26">
        <f t="shared" si="46"/>
        <v>25</v>
      </c>
      <c r="R521" s="26">
        <f t="shared" si="49"/>
        <v>0</v>
      </c>
      <c r="S521" s="26">
        <v>25</v>
      </c>
      <c r="T521" s="58"/>
      <c r="U521" s="58"/>
      <c r="V521" s="58"/>
      <c r="W521" s="58"/>
      <c r="X521" s="58"/>
      <c r="Y521" s="58"/>
      <c r="Z521" s="58"/>
      <c r="AA521" s="58"/>
      <c r="AB521" s="75"/>
    </row>
    <row r="522" spans="1:28" ht="14.1" customHeight="1">
      <c r="A522" s="48" t="s">
        <v>682</v>
      </c>
      <c r="B522" s="26">
        <f t="shared" si="45"/>
        <v>86</v>
      </c>
      <c r="C522" s="26">
        <f t="shared" si="47"/>
        <v>0</v>
      </c>
      <c r="D522" s="26">
        <v>86</v>
      </c>
      <c r="E522" s="60"/>
      <c r="F522" s="58"/>
      <c r="G522" s="59"/>
      <c r="H522" s="60"/>
      <c r="I522" s="60"/>
      <c r="J522" s="60"/>
      <c r="K522" s="60"/>
      <c r="L522" s="131"/>
      <c r="M522" s="24"/>
      <c r="N522" s="31"/>
      <c r="O522" s="25" t="s">
        <v>684</v>
      </c>
      <c r="P522" s="22"/>
      <c r="Q522" s="26">
        <f t="shared" si="46"/>
        <v>31</v>
      </c>
      <c r="R522" s="26">
        <f t="shared" si="49"/>
        <v>0</v>
      </c>
      <c r="S522" s="26">
        <v>31</v>
      </c>
      <c r="T522" s="58"/>
      <c r="U522" s="58"/>
      <c r="V522" s="58"/>
      <c r="W522" s="58"/>
      <c r="X522" s="58"/>
      <c r="Y522" s="58"/>
      <c r="Z522" s="58"/>
      <c r="AA522" s="58"/>
      <c r="AB522" s="75"/>
    </row>
    <row r="523" spans="1:28" ht="14.1" customHeight="1">
      <c r="A523" s="25" t="s">
        <v>685</v>
      </c>
      <c r="B523" s="26">
        <f t="shared" si="45"/>
        <v>118</v>
      </c>
      <c r="C523" s="26">
        <f t="shared" si="47"/>
        <v>0</v>
      </c>
      <c r="D523" s="26">
        <v>118</v>
      </c>
      <c r="E523" s="131"/>
      <c r="F523" s="131"/>
      <c r="G523" s="131"/>
      <c r="H523" s="131"/>
      <c r="I523" s="131"/>
      <c r="J523" s="131"/>
      <c r="K523" s="131"/>
      <c r="L523" s="60"/>
      <c r="M523" s="108"/>
      <c r="N523" s="31"/>
      <c r="O523" s="25" t="s">
        <v>686</v>
      </c>
      <c r="P523" s="22"/>
      <c r="Q523" s="26">
        <f t="shared" si="46"/>
        <v>86</v>
      </c>
      <c r="R523" s="26">
        <f t="shared" si="49"/>
        <v>0</v>
      </c>
      <c r="S523" s="26">
        <v>86</v>
      </c>
      <c r="T523" s="58"/>
      <c r="U523" s="58"/>
      <c r="V523" s="58"/>
      <c r="W523" s="58"/>
      <c r="X523" s="58"/>
      <c r="Y523" s="58"/>
      <c r="Z523" s="58"/>
      <c r="AA523" s="58"/>
      <c r="AB523" s="75"/>
    </row>
    <row r="524" spans="1:28" ht="14.1" customHeight="1">
      <c r="A524" s="25" t="s">
        <v>687</v>
      </c>
      <c r="B524" s="26">
        <f t="shared" si="45"/>
        <v>3652</v>
      </c>
      <c r="C524" s="26">
        <f t="shared" si="47"/>
        <v>0</v>
      </c>
      <c r="D524" s="26">
        <v>3652</v>
      </c>
      <c r="E524" s="60"/>
      <c r="F524" s="58"/>
      <c r="G524" s="59"/>
      <c r="H524" s="60"/>
      <c r="I524" s="60"/>
      <c r="J524" s="60"/>
      <c r="K524" s="60"/>
      <c r="L524" s="60"/>
      <c r="M524" s="24"/>
      <c r="N524" s="31"/>
      <c r="O524" s="25" t="s">
        <v>688</v>
      </c>
      <c r="P524" s="22"/>
      <c r="Q524" s="26">
        <f t="shared" si="46"/>
        <v>2576</v>
      </c>
      <c r="R524" s="26">
        <f t="shared" si="49"/>
        <v>0</v>
      </c>
      <c r="S524" s="26">
        <v>2576</v>
      </c>
      <c r="T524" s="58"/>
      <c r="U524" s="58"/>
      <c r="V524" s="58"/>
      <c r="W524" s="58"/>
      <c r="X524" s="58"/>
      <c r="Y524" s="58"/>
      <c r="Z524" s="58"/>
      <c r="AA524" s="58"/>
      <c r="AB524" s="75"/>
    </row>
    <row r="525" spans="1:28" ht="14.1" customHeight="1">
      <c r="A525" s="25" t="s">
        <v>689</v>
      </c>
      <c r="B525" s="26">
        <f t="shared" si="45"/>
        <v>1572</v>
      </c>
      <c r="C525" s="26">
        <f t="shared" si="47"/>
        <v>0</v>
      </c>
      <c r="D525" s="26">
        <v>1572</v>
      </c>
      <c r="E525" s="60"/>
      <c r="F525" s="58"/>
      <c r="G525" s="59"/>
      <c r="H525" s="60"/>
      <c r="I525" s="60"/>
      <c r="J525" s="60"/>
      <c r="K525" s="60"/>
      <c r="L525" s="60"/>
      <c r="M525" s="24"/>
      <c r="N525" s="31"/>
      <c r="O525" s="25" t="s">
        <v>690</v>
      </c>
      <c r="P525" s="22" t="s">
        <v>24</v>
      </c>
      <c r="Q525" s="26">
        <f t="shared" si="46"/>
        <v>1734.5</v>
      </c>
      <c r="R525" s="26">
        <f t="shared" si="49"/>
        <v>0</v>
      </c>
      <c r="S525" s="26">
        <v>1734.5</v>
      </c>
      <c r="T525" s="58"/>
      <c r="U525" s="58"/>
      <c r="V525" s="58"/>
      <c r="W525" s="58"/>
      <c r="X525" s="58"/>
      <c r="Y525" s="58"/>
      <c r="Z525" s="58"/>
      <c r="AA525" s="58"/>
      <c r="AB525" s="75"/>
    </row>
    <row r="526" spans="1:28" ht="14.1" customHeight="1">
      <c r="A526" s="25" t="s">
        <v>691</v>
      </c>
      <c r="B526" s="26">
        <f t="shared" si="45"/>
        <v>824</v>
      </c>
      <c r="C526" s="26">
        <f t="shared" si="47"/>
        <v>0</v>
      </c>
      <c r="D526" s="26">
        <v>824</v>
      </c>
      <c r="E526" s="57"/>
      <c r="F526" s="58"/>
      <c r="G526" s="59"/>
      <c r="H526" s="60"/>
      <c r="I526" s="60"/>
      <c r="J526" s="60"/>
      <c r="K526" s="60"/>
      <c r="L526" s="60"/>
      <c r="M526" s="24"/>
      <c r="N526" s="31"/>
      <c r="O526" s="25" t="s">
        <v>692</v>
      </c>
      <c r="P526" s="22"/>
      <c r="Q526" s="26">
        <f t="shared" si="46"/>
        <v>282</v>
      </c>
      <c r="R526" s="26">
        <f t="shared" si="49"/>
        <v>0</v>
      </c>
      <c r="S526" s="26">
        <v>282</v>
      </c>
      <c r="T526" s="59"/>
      <c r="U526" s="58"/>
      <c r="V526" s="58"/>
      <c r="W526" s="58"/>
      <c r="X526" s="58"/>
      <c r="Y526" s="58"/>
      <c r="Z526" s="58"/>
      <c r="AA526" s="58"/>
      <c r="AB526" s="75"/>
    </row>
    <row r="527" spans="1:28" ht="14.1" customHeight="1">
      <c r="A527" s="48" t="s">
        <v>691</v>
      </c>
      <c r="B527" s="26">
        <f t="shared" si="45"/>
        <v>0</v>
      </c>
      <c r="C527" s="26">
        <f t="shared" si="47"/>
        <v>0</v>
      </c>
      <c r="D527" s="26">
        <v>0</v>
      </c>
      <c r="E527" s="60"/>
      <c r="F527" s="58"/>
      <c r="G527" s="59"/>
      <c r="H527" s="60"/>
      <c r="I527" s="60"/>
      <c r="J527" s="60"/>
      <c r="K527" s="60"/>
      <c r="L527" s="60"/>
      <c r="M527" s="24"/>
      <c r="N527" s="31"/>
      <c r="O527" s="25" t="s">
        <v>693</v>
      </c>
      <c r="P527" s="22"/>
      <c r="Q527" s="26">
        <f t="shared" si="46"/>
        <v>148</v>
      </c>
      <c r="R527" s="26">
        <f t="shared" si="49"/>
        <v>0</v>
      </c>
      <c r="S527" s="26">
        <v>148</v>
      </c>
      <c r="T527" s="58"/>
      <c r="U527" s="58"/>
      <c r="V527" s="58"/>
      <c r="W527" s="58"/>
      <c r="X527" s="58"/>
      <c r="Y527" s="58"/>
      <c r="Z527" s="58"/>
      <c r="AA527" s="58"/>
      <c r="AB527" s="75"/>
    </row>
    <row r="528" spans="1:28" ht="14.1" customHeight="1">
      <c r="A528" s="25" t="s">
        <v>694</v>
      </c>
      <c r="B528" s="26">
        <f t="shared" si="45"/>
        <v>299</v>
      </c>
      <c r="C528" s="26">
        <f t="shared" si="47"/>
        <v>0</v>
      </c>
      <c r="D528" s="26">
        <v>299</v>
      </c>
      <c r="E528" s="60"/>
      <c r="F528" s="58"/>
      <c r="G528" s="59"/>
      <c r="H528" s="60"/>
      <c r="I528" s="60"/>
      <c r="J528" s="60"/>
      <c r="K528" s="60"/>
      <c r="L528" s="60"/>
      <c r="M528" s="24"/>
      <c r="N528" s="31"/>
      <c r="O528" s="25" t="s">
        <v>695</v>
      </c>
      <c r="P528" s="22" t="s">
        <v>24</v>
      </c>
      <c r="Q528" s="26">
        <f t="shared" si="46"/>
        <v>299</v>
      </c>
      <c r="R528" s="26">
        <f t="shared" si="49"/>
        <v>0</v>
      </c>
      <c r="S528" s="26">
        <v>299</v>
      </c>
      <c r="T528" s="58"/>
      <c r="U528" s="58"/>
      <c r="V528" s="58"/>
      <c r="W528" s="58"/>
      <c r="X528" s="58"/>
      <c r="Y528" s="58"/>
      <c r="Z528" s="58"/>
      <c r="AA528" s="58"/>
      <c r="AB528" s="75"/>
    </row>
    <row r="529" spans="1:28" ht="14.1" customHeight="1">
      <c r="A529" s="48" t="s">
        <v>694</v>
      </c>
      <c r="B529" s="26">
        <f t="shared" si="45"/>
        <v>0</v>
      </c>
      <c r="C529" s="26">
        <f t="shared" si="47"/>
        <v>0</v>
      </c>
      <c r="D529" s="26">
        <v>0</v>
      </c>
      <c r="E529" s="60"/>
      <c r="F529" s="58"/>
      <c r="G529" s="59"/>
      <c r="H529" s="60"/>
      <c r="I529" s="60"/>
      <c r="J529" s="60"/>
      <c r="K529" s="60"/>
      <c r="L529" s="60"/>
      <c r="M529" s="24"/>
      <c r="N529" s="31"/>
      <c r="O529" s="25" t="s">
        <v>696</v>
      </c>
      <c r="P529" s="22" t="s">
        <v>24</v>
      </c>
      <c r="Q529" s="26">
        <f t="shared" si="46"/>
        <v>27</v>
      </c>
      <c r="R529" s="26">
        <f t="shared" si="49"/>
        <v>0</v>
      </c>
      <c r="S529" s="26">
        <v>27</v>
      </c>
      <c r="T529" s="58"/>
      <c r="U529" s="58"/>
      <c r="V529" s="58"/>
      <c r="W529" s="58"/>
      <c r="X529" s="58"/>
      <c r="Y529" s="58"/>
      <c r="Z529" s="58"/>
      <c r="AA529" s="58"/>
      <c r="AB529" s="75"/>
    </row>
    <row r="530" spans="1:28" ht="14.1" customHeight="1">
      <c r="A530" s="25" t="s">
        <v>697</v>
      </c>
      <c r="B530" s="26">
        <f t="shared" si="45"/>
        <v>30</v>
      </c>
      <c r="C530" s="26">
        <f t="shared" si="47"/>
        <v>0</v>
      </c>
      <c r="D530" s="26">
        <v>30</v>
      </c>
      <c r="E530" s="60"/>
      <c r="F530" s="58"/>
      <c r="G530" s="59"/>
      <c r="H530" s="60"/>
      <c r="I530" s="60"/>
      <c r="J530" s="60"/>
      <c r="K530" s="60"/>
      <c r="L530" s="60"/>
      <c r="M530" s="24"/>
      <c r="N530" s="31"/>
      <c r="O530" s="25" t="s">
        <v>698</v>
      </c>
      <c r="P530" s="22"/>
      <c r="Q530" s="26">
        <f t="shared" si="46"/>
        <v>30</v>
      </c>
      <c r="R530" s="26">
        <f t="shared" si="49"/>
        <v>0</v>
      </c>
      <c r="S530" s="26">
        <v>30</v>
      </c>
      <c r="T530" s="58"/>
      <c r="U530" s="58"/>
      <c r="V530" s="58"/>
      <c r="W530" s="58"/>
      <c r="X530" s="58"/>
      <c r="Y530" s="58"/>
      <c r="Z530" s="58"/>
      <c r="AA530" s="58"/>
      <c r="AB530" s="75"/>
    </row>
    <row r="531" spans="1:28" ht="14.1" customHeight="1">
      <c r="A531" s="25" t="s">
        <v>699</v>
      </c>
      <c r="B531" s="26">
        <f t="shared" si="45"/>
        <v>175</v>
      </c>
      <c r="C531" s="26">
        <f t="shared" si="47"/>
        <v>0</v>
      </c>
      <c r="D531" s="26">
        <v>175</v>
      </c>
      <c r="E531" s="60"/>
      <c r="F531" s="58"/>
      <c r="G531" s="59"/>
      <c r="H531" s="60"/>
      <c r="I531" s="60"/>
      <c r="J531" s="60"/>
      <c r="K531" s="60"/>
      <c r="L531" s="60"/>
      <c r="M531" s="24"/>
      <c r="N531" s="31"/>
      <c r="O531" s="25" t="s">
        <v>700</v>
      </c>
      <c r="P531" s="22" t="s">
        <v>24</v>
      </c>
      <c r="Q531" s="26">
        <f t="shared" si="46"/>
        <v>175</v>
      </c>
      <c r="R531" s="26">
        <f t="shared" si="49"/>
        <v>0</v>
      </c>
      <c r="S531" s="26">
        <v>175</v>
      </c>
      <c r="T531" s="58"/>
      <c r="U531" s="58"/>
      <c r="V531" s="58"/>
      <c r="W531" s="58"/>
      <c r="X531" s="58"/>
      <c r="Y531" s="58"/>
      <c r="Z531" s="58"/>
      <c r="AA531" s="58"/>
      <c r="AB531" s="75"/>
    </row>
    <row r="532" spans="1:28" ht="14.1" customHeight="1">
      <c r="A532" s="25" t="s">
        <v>701</v>
      </c>
      <c r="B532" s="26">
        <f t="shared" si="45"/>
        <v>567</v>
      </c>
      <c r="C532" s="26">
        <f t="shared" si="47"/>
        <v>0</v>
      </c>
      <c r="D532" s="26">
        <v>567</v>
      </c>
      <c r="E532" s="60"/>
      <c r="F532" s="58"/>
      <c r="G532" s="59"/>
      <c r="H532" s="60"/>
      <c r="I532" s="60"/>
      <c r="J532" s="60"/>
      <c r="K532" s="60"/>
      <c r="L532" s="60"/>
      <c r="M532" s="24"/>
      <c r="N532" s="31"/>
      <c r="O532" s="25" t="s">
        <v>702</v>
      </c>
      <c r="P532" s="22"/>
      <c r="Q532" s="26">
        <f t="shared" si="46"/>
        <v>1098</v>
      </c>
      <c r="R532" s="26">
        <f t="shared" si="49"/>
        <v>0</v>
      </c>
      <c r="S532" s="26">
        <v>1098</v>
      </c>
      <c r="T532" s="58"/>
      <c r="U532" s="58"/>
      <c r="V532" s="58"/>
      <c r="W532" s="58"/>
      <c r="X532" s="58"/>
      <c r="Y532" s="58"/>
      <c r="Z532" s="58"/>
      <c r="AA532" s="58"/>
      <c r="AB532" s="75"/>
    </row>
    <row r="533" spans="1:28" ht="14.1" customHeight="1">
      <c r="A533" s="111" t="s">
        <v>701</v>
      </c>
      <c r="B533" s="26">
        <f t="shared" si="45"/>
        <v>0</v>
      </c>
      <c r="C533" s="26">
        <f t="shared" si="47"/>
        <v>0</v>
      </c>
      <c r="D533" s="26">
        <v>0</v>
      </c>
      <c r="E533" s="60"/>
      <c r="F533" s="58"/>
      <c r="G533" s="59"/>
      <c r="H533" s="60"/>
      <c r="I533" s="60"/>
      <c r="J533" s="60"/>
      <c r="K533" s="60"/>
      <c r="L533" s="60"/>
      <c r="M533" s="24"/>
      <c r="N533" s="31"/>
      <c r="O533" s="25" t="s">
        <v>703</v>
      </c>
      <c r="P533" s="22" t="s">
        <v>24</v>
      </c>
      <c r="Q533" s="26">
        <f t="shared" si="46"/>
        <v>206</v>
      </c>
      <c r="R533" s="26">
        <f t="shared" si="49"/>
        <v>0</v>
      </c>
      <c r="S533" s="26">
        <v>206</v>
      </c>
      <c r="T533" s="58"/>
      <c r="U533" s="58"/>
      <c r="V533" s="58"/>
      <c r="W533" s="58"/>
      <c r="X533" s="58"/>
      <c r="Y533" s="58"/>
      <c r="Z533" s="58"/>
      <c r="AA533" s="58"/>
      <c r="AB533" s="75"/>
    </row>
    <row r="534" spans="1:28" ht="14.1" customHeight="1">
      <c r="A534" s="48" t="s">
        <v>701</v>
      </c>
      <c r="B534" s="26">
        <f t="shared" ref="B534:B599" si="51">D534+C534</f>
        <v>0</v>
      </c>
      <c r="C534" s="26">
        <f t="shared" si="47"/>
        <v>0</v>
      </c>
      <c r="D534" s="26">
        <v>0</v>
      </c>
      <c r="E534" s="60"/>
      <c r="F534" s="58"/>
      <c r="G534" s="59"/>
      <c r="H534" s="60"/>
      <c r="I534" s="60"/>
      <c r="J534" s="60"/>
      <c r="K534" s="60"/>
      <c r="L534" s="60"/>
      <c r="M534" s="24"/>
      <c r="N534" s="31"/>
      <c r="O534" s="25" t="s">
        <v>704</v>
      </c>
      <c r="P534" s="22" t="s">
        <v>24</v>
      </c>
      <c r="Q534" s="26">
        <f t="shared" ref="Q534:Q600" si="52">S534+R534</f>
        <v>61</v>
      </c>
      <c r="R534" s="26">
        <f t="shared" si="49"/>
        <v>0</v>
      </c>
      <c r="S534" s="26">
        <v>61</v>
      </c>
      <c r="T534" s="58"/>
      <c r="U534" s="58"/>
      <c r="V534" s="58"/>
      <c r="W534" s="58"/>
      <c r="X534" s="58"/>
      <c r="Y534" s="58"/>
      <c r="Z534" s="58"/>
      <c r="AA534" s="58"/>
      <c r="AB534" s="75"/>
    </row>
    <row r="535" spans="1:28" ht="14.1" customHeight="1">
      <c r="A535" s="48" t="s">
        <v>705</v>
      </c>
      <c r="B535" s="26">
        <f t="shared" si="51"/>
        <v>181</v>
      </c>
      <c r="C535" s="26">
        <f t="shared" ref="C535:C601" si="53">E535+F535+G535+H535+M535+I535+J535</f>
        <v>0</v>
      </c>
      <c r="D535" s="26">
        <v>181</v>
      </c>
      <c r="E535" s="60"/>
      <c r="F535" s="58"/>
      <c r="G535" s="59"/>
      <c r="H535" s="60"/>
      <c r="I535" s="60"/>
      <c r="J535" s="60"/>
      <c r="K535" s="60"/>
      <c r="L535" s="60"/>
      <c r="M535" s="24"/>
      <c r="N535" s="31"/>
      <c r="O535" s="25" t="s">
        <v>706</v>
      </c>
      <c r="P535" s="22" t="s">
        <v>24</v>
      </c>
      <c r="Q535" s="26">
        <f t="shared" si="52"/>
        <v>211</v>
      </c>
      <c r="R535" s="26">
        <f t="shared" si="49"/>
        <v>0</v>
      </c>
      <c r="S535" s="26">
        <v>211</v>
      </c>
      <c r="T535" s="58"/>
      <c r="U535" s="58"/>
      <c r="V535" s="58"/>
      <c r="W535" s="58"/>
      <c r="X535" s="58"/>
      <c r="Y535" s="58"/>
      <c r="Z535" s="58"/>
      <c r="AA535" s="58"/>
      <c r="AB535" s="75"/>
    </row>
    <row r="536" spans="1:28" ht="14.1" customHeight="1">
      <c r="A536" s="32" t="s">
        <v>707</v>
      </c>
      <c r="B536" s="26">
        <f t="shared" si="51"/>
        <v>1502</v>
      </c>
      <c r="C536" s="26">
        <f t="shared" si="53"/>
        <v>0</v>
      </c>
      <c r="D536" s="26">
        <v>1502</v>
      </c>
      <c r="E536" s="60"/>
      <c r="F536" s="58"/>
      <c r="G536" s="59"/>
      <c r="H536" s="60"/>
      <c r="I536" s="60"/>
      <c r="J536" s="60"/>
      <c r="K536" s="60"/>
      <c r="L536" s="60"/>
      <c r="M536" s="24"/>
      <c r="N536" s="31"/>
      <c r="O536" s="25" t="s">
        <v>708</v>
      </c>
      <c r="P536" s="22"/>
      <c r="Q536" s="26">
        <f t="shared" si="52"/>
        <v>57</v>
      </c>
      <c r="R536" s="26">
        <f t="shared" si="49"/>
        <v>0</v>
      </c>
      <c r="S536" s="26">
        <v>57</v>
      </c>
      <c r="T536" s="58"/>
      <c r="U536" s="58"/>
      <c r="V536" s="58"/>
      <c r="W536" s="58"/>
      <c r="X536" s="58"/>
      <c r="Y536" s="58"/>
      <c r="Z536" s="58"/>
      <c r="AA536" s="58"/>
      <c r="AB536" s="75"/>
    </row>
    <row r="537" spans="1:28" ht="14.1" customHeight="1">
      <c r="A537" s="32" t="s">
        <v>709</v>
      </c>
      <c r="B537" s="213">
        <f t="shared" si="51"/>
        <v>4034.5</v>
      </c>
      <c r="C537" s="26">
        <f t="shared" si="53"/>
        <v>186.5</v>
      </c>
      <c r="D537" s="26">
        <v>3848</v>
      </c>
      <c r="E537" s="60"/>
      <c r="F537" s="58"/>
      <c r="G537" s="59">
        <v>50</v>
      </c>
      <c r="H537" s="60"/>
      <c r="I537" s="60">
        <v>85</v>
      </c>
      <c r="J537" s="60"/>
      <c r="K537" s="60"/>
      <c r="L537" s="60"/>
      <c r="M537" s="24">
        <v>51.5</v>
      </c>
      <c r="N537" s="31"/>
      <c r="O537" s="39" t="s">
        <v>710</v>
      </c>
      <c r="P537" s="22"/>
      <c r="Q537" s="26">
        <f t="shared" si="52"/>
        <v>1382</v>
      </c>
      <c r="R537" s="26">
        <f t="shared" si="49"/>
        <v>0</v>
      </c>
      <c r="S537" s="26">
        <v>1382</v>
      </c>
      <c r="T537" s="58"/>
      <c r="U537" s="58"/>
      <c r="V537" s="58"/>
      <c r="W537" s="58"/>
      <c r="X537" s="58"/>
      <c r="Y537" s="58"/>
      <c r="Z537" s="58"/>
      <c r="AA537" s="58"/>
      <c r="AB537" s="75"/>
    </row>
    <row r="538" spans="1:28" ht="14.1" customHeight="1">
      <c r="A538" s="125" t="s">
        <v>709</v>
      </c>
      <c r="B538" s="26">
        <f t="shared" si="51"/>
        <v>0</v>
      </c>
      <c r="C538" s="26">
        <f t="shared" si="53"/>
        <v>0</v>
      </c>
      <c r="D538" s="26">
        <v>0</v>
      </c>
      <c r="E538" s="60"/>
      <c r="F538" s="58"/>
      <c r="G538" s="59"/>
      <c r="H538" s="60"/>
      <c r="I538" s="60"/>
      <c r="J538" s="60"/>
      <c r="K538" s="60"/>
      <c r="L538" s="60"/>
      <c r="M538" s="24"/>
      <c r="N538" s="31"/>
      <c r="O538" s="217" t="s">
        <v>943</v>
      </c>
      <c r="P538" s="22"/>
      <c r="Q538" s="26">
        <f t="shared" si="52"/>
        <v>124.5</v>
      </c>
      <c r="R538" s="26">
        <f t="shared" si="49"/>
        <v>101.5</v>
      </c>
      <c r="S538" s="26">
        <v>23</v>
      </c>
      <c r="T538" s="60"/>
      <c r="U538" s="58"/>
      <c r="V538" s="58">
        <v>50</v>
      </c>
      <c r="W538" s="58"/>
      <c r="X538" s="58"/>
      <c r="Y538" s="58"/>
      <c r="Z538" s="58"/>
      <c r="AA538" s="58"/>
      <c r="AB538" s="75">
        <v>51.5</v>
      </c>
    </row>
    <row r="539" spans="1:28" ht="14.1" customHeight="1">
      <c r="A539" s="48" t="s">
        <v>709</v>
      </c>
      <c r="B539" s="26">
        <f t="shared" si="51"/>
        <v>0</v>
      </c>
      <c r="C539" s="26">
        <f t="shared" si="53"/>
        <v>0</v>
      </c>
      <c r="D539" s="26">
        <v>0</v>
      </c>
      <c r="E539" s="60"/>
      <c r="F539" s="58"/>
      <c r="G539" s="59"/>
      <c r="H539" s="60"/>
      <c r="I539" s="60"/>
      <c r="J539" s="60"/>
      <c r="K539" s="60"/>
      <c r="L539" s="60"/>
      <c r="M539" s="24"/>
      <c r="N539" s="31"/>
      <c r="O539" s="39" t="s">
        <v>711</v>
      </c>
      <c r="P539" s="22"/>
      <c r="Q539" s="26">
        <f t="shared" si="52"/>
        <v>315</v>
      </c>
      <c r="R539" s="26">
        <f t="shared" si="49"/>
        <v>0</v>
      </c>
      <c r="S539" s="26">
        <v>315</v>
      </c>
      <c r="T539" s="60"/>
      <c r="U539" s="58"/>
      <c r="V539" s="58"/>
      <c r="W539" s="58"/>
      <c r="X539" s="58"/>
      <c r="Y539" s="58"/>
      <c r="Z539" s="58"/>
      <c r="AA539" s="58"/>
      <c r="AB539" s="75"/>
    </row>
    <row r="540" spans="1:28" ht="14.1" customHeight="1">
      <c r="A540" s="48" t="s">
        <v>709</v>
      </c>
      <c r="B540" s="26"/>
      <c r="C540" s="26"/>
      <c r="D540" s="26"/>
      <c r="E540" s="60"/>
      <c r="F540" s="58"/>
      <c r="G540" s="59"/>
      <c r="H540" s="60"/>
      <c r="I540" s="60"/>
      <c r="J540" s="60"/>
      <c r="K540" s="60"/>
      <c r="L540" s="60"/>
      <c r="M540" s="24"/>
      <c r="N540" s="31"/>
      <c r="O540" s="39" t="s">
        <v>940</v>
      </c>
      <c r="P540" s="22"/>
      <c r="Q540" s="26">
        <f t="shared" si="52"/>
        <v>85</v>
      </c>
      <c r="R540" s="26">
        <f t="shared" si="49"/>
        <v>85</v>
      </c>
      <c r="S540" s="26"/>
      <c r="T540" s="60"/>
      <c r="U540" s="58"/>
      <c r="V540" s="58"/>
      <c r="W540" s="58"/>
      <c r="X540" s="58">
        <v>85</v>
      </c>
      <c r="Y540" s="58"/>
      <c r="Z540" s="58"/>
      <c r="AA540" s="58"/>
      <c r="AB540" s="75"/>
    </row>
    <row r="541" spans="1:28" ht="14.1" customHeight="1">
      <c r="A541" s="48" t="s">
        <v>709</v>
      </c>
      <c r="B541" s="26">
        <f t="shared" si="51"/>
        <v>0</v>
      </c>
      <c r="C541" s="26">
        <f t="shared" si="53"/>
        <v>0</v>
      </c>
      <c r="D541" s="26">
        <v>0</v>
      </c>
      <c r="E541" s="60"/>
      <c r="F541" s="58"/>
      <c r="G541" s="59"/>
      <c r="H541" s="60"/>
      <c r="I541" s="60"/>
      <c r="J541" s="60"/>
      <c r="K541" s="60"/>
      <c r="L541" s="60"/>
      <c r="M541" s="24"/>
      <c r="N541" s="31"/>
      <c r="O541" s="39" t="s">
        <v>483</v>
      </c>
      <c r="P541" s="22"/>
      <c r="Q541" s="26">
        <f t="shared" si="52"/>
        <v>232</v>
      </c>
      <c r="R541" s="26">
        <f t="shared" si="49"/>
        <v>0</v>
      </c>
      <c r="S541" s="26">
        <v>232</v>
      </c>
      <c r="T541" s="58"/>
      <c r="U541" s="58"/>
      <c r="V541" s="58"/>
      <c r="W541" s="58"/>
      <c r="X541" s="58"/>
      <c r="Y541" s="58"/>
      <c r="Z541" s="58"/>
      <c r="AA541" s="58"/>
      <c r="AB541" s="75"/>
    </row>
    <row r="542" spans="1:28" ht="14.1" customHeight="1">
      <c r="A542" s="111" t="s">
        <v>998</v>
      </c>
      <c r="B542" s="26">
        <f t="shared" si="51"/>
        <v>26</v>
      </c>
      <c r="C542" s="26">
        <f t="shared" si="53"/>
        <v>26</v>
      </c>
      <c r="D542" s="26"/>
      <c r="E542" s="60">
        <v>26</v>
      </c>
      <c r="F542" s="58"/>
      <c r="G542" s="59"/>
      <c r="H542" s="60"/>
      <c r="I542" s="60"/>
      <c r="J542" s="60"/>
      <c r="K542" s="60"/>
      <c r="L542" s="60"/>
      <c r="M542" s="24"/>
      <c r="N542" s="31"/>
      <c r="O542" s="39"/>
      <c r="P542" s="22"/>
      <c r="Q542" s="26"/>
      <c r="R542" s="26"/>
      <c r="S542" s="26"/>
      <c r="T542" s="58"/>
      <c r="U542" s="58"/>
      <c r="V542" s="58"/>
      <c r="W542" s="58"/>
      <c r="X542" s="58"/>
      <c r="Y542" s="58"/>
      <c r="Z542" s="58"/>
      <c r="AA542" s="58"/>
      <c r="AB542" s="75"/>
    </row>
    <row r="543" spans="1:28" ht="14.1" customHeight="1">
      <c r="A543" s="111" t="s">
        <v>712</v>
      </c>
      <c r="B543" s="26">
        <f t="shared" si="51"/>
        <v>295</v>
      </c>
      <c r="C543" s="26">
        <f t="shared" si="53"/>
        <v>0</v>
      </c>
      <c r="D543" s="26">
        <v>295</v>
      </c>
      <c r="E543" s="60"/>
      <c r="F543" s="58"/>
      <c r="G543" s="59"/>
      <c r="H543" s="60"/>
      <c r="I543" s="60"/>
      <c r="J543" s="60"/>
      <c r="K543" s="60"/>
      <c r="L543" s="60"/>
      <c r="M543" s="24"/>
      <c r="N543" s="31"/>
      <c r="O543" s="39"/>
      <c r="P543" s="22"/>
      <c r="Q543" s="26"/>
      <c r="R543" s="26">
        <f t="shared" si="49"/>
        <v>0</v>
      </c>
      <c r="S543" s="26"/>
      <c r="T543" s="58"/>
      <c r="U543" s="58"/>
      <c r="V543" s="58"/>
      <c r="W543" s="58"/>
      <c r="X543" s="58"/>
      <c r="Y543" s="58"/>
      <c r="Z543" s="58"/>
      <c r="AA543" s="58"/>
      <c r="AB543" s="75"/>
    </row>
    <row r="544" spans="1:28" ht="14.1" customHeight="1">
      <c r="A544" s="111" t="s">
        <v>713</v>
      </c>
      <c r="B544" s="26">
        <f t="shared" si="51"/>
        <v>0</v>
      </c>
      <c r="C544" s="26">
        <f t="shared" si="53"/>
        <v>0</v>
      </c>
      <c r="D544" s="26">
        <v>0</v>
      </c>
      <c r="E544" s="58"/>
      <c r="F544" s="58"/>
      <c r="G544" s="58"/>
      <c r="H544" s="60"/>
      <c r="I544" s="60"/>
      <c r="J544" s="60"/>
      <c r="K544" s="60"/>
      <c r="L544" s="60"/>
      <c r="M544" s="24"/>
      <c r="N544" s="31"/>
      <c r="O544" s="25" t="s">
        <v>714</v>
      </c>
      <c r="P544" s="22"/>
      <c r="Q544" s="26">
        <f t="shared" si="52"/>
        <v>35</v>
      </c>
      <c r="R544" s="26">
        <f t="shared" si="49"/>
        <v>0</v>
      </c>
      <c r="S544" s="26">
        <v>35</v>
      </c>
      <c r="T544" s="58"/>
      <c r="U544" s="58"/>
      <c r="V544" s="58"/>
      <c r="W544" s="58"/>
      <c r="X544" s="58"/>
      <c r="Y544" s="58"/>
      <c r="Z544" s="58"/>
      <c r="AA544" s="58"/>
      <c r="AB544" s="75"/>
    </row>
    <row r="545" spans="1:28" ht="14.1" customHeight="1">
      <c r="A545" s="32" t="s">
        <v>715</v>
      </c>
      <c r="B545" s="26">
        <f t="shared" si="51"/>
        <v>501</v>
      </c>
      <c r="C545" s="26">
        <f t="shared" si="53"/>
        <v>126</v>
      </c>
      <c r="D545" s="26">
        <v>375</v>
      </c>
      <c r="E545" s="251">
        <v>26</v>
      </c>
      <c r="F545" s="252">
        <v>52</v>
      </c>
      <c r="G545" s="252"/>
      <c r="H545" s="251">
        <v>48</v>
      </c>
      <c r="I545" s="251"/>
      <c r="J545" s="60"/>
      <c r="K545" s="60"/>
      <c r="L545" s="60"/>
      <c r="M545" s="24"/>
      <c r="N545" s="31"/>
      <c r="O545" s="25" t="s">
        <v>716</v>
      </c>
      <c r="P545" s="22" t="s">
        <v>24</v>
      </c>
      <c r="Q545" s="26">
        <f t="shared" si="52"/>
        <v>117</v>
      </c>
      <c r="R545" s="26">
        <f t="shared" si="49"/>
        <v>0</v>
      </c>
      <c r="S545" s="26">
        <v>117</v>
      </c>
      <c r="T545" s="58"/>
      <c r="U545" s="58"/>
      <c r="V545" s="58"/>
      <c r="W545" s="58"/>
      <c r="X545" s="58"/>
      <c r="Y545" s="58"/>
      <c r="Z545" s="58"/>
      <c r="AA545" s="58"/>
      <c r="AB545" s="75"/>
    </row>
    <row r="546" spans="1:28" ht="14.1" customHeight="1">
      <c r="A546" s="32" t="s">
        <v>717</v>
      </c>
      <c r="B546" s="26">
        <f t="shared" si="51"/>
        <v>2860</v>
      </c>
      <c r="C546" s="26">
        <f t="shared" si="53"/>
        <v>138</v>
      </c>
      <c r="D546" s="26">
        <v>2722</v>
      </c>
      <c r="E546" s="251">
        <v>26</v>
      </c>
      <c r="F546" s="252"/>
      <c r="G546" s="252"/>
      <c r="H546" s="251">
        <v>48</v>
      </c>
      <c r="I546" s="251">
        <v>64</v>
      </c>
      <c r="J546" s="60"/>
      <c r="K546" s="60"/>
      <c r="L546" s="60"/>
      <c r="M546" s="24"/>
      <c r="N546" s="31"/>
      <c r="O546" s="25" t="s">
        <v>718</v>
      </c>
      <c r="P546" s="22"/>
      <c r="Q546" s="26">
        <f t="shared" si="52"/>
        <v>1912</v>
      </c>
      <c r="R546" s="26">
        <f t="shared" si="49"/>
        <v>74</v>
      </c>
      <c r="S546" s="26">
        <v>1838</v>
      </c>
      <c r="T546" s="58">
        <v>26</v>
      </c>
      <c r="U546" s="58"/>
      <c r="V546" s="58"/>
      <c r="W546" s="58">
        <v>48</v>
      </c>
      <c r="X546" s="58"/>
      <c r="Y546" s="58"/>
      <c r="Z546" s="58"/>
      <c r="AA546" s="58"/>
      <c r="AB546" s="75"/>
    </row>
    <row r="547" spans="1:28" ht="14.1" customHeight="1">
      <c r="A547" s="32" t="s">
        <v>719</v>
      </c>
      <c r="B547" s="26">
        <f t="shared" si="51"/>
        <v>291</v>
      </c>
      <c r="C547" s="26">
        <f t="shared" si="53"/>
        <v>0</v>
      </c>
      <c r="D547" s="26">
        <v>291</v>
      </c>
      <c r="E547" s="60"/>
      <c r="F547" s="58"/>
      <c r="G547" s="59"/>
      <c r="H547" s="60"/>
      <c r="I547" s="60"/>
      <c r="J547" s="60"/>
      <c r="K547" s="60"/>
      <c r="L547" s="60"/>
      <c r="M547" s="24"/>
      <c r="N547" s="31"/>
      <c r="O547" s="25" t="s">
        <v>720</v>
      </c>
      <c r="P547" s="22" t="s">
        <v>24</v>
      </c>
      <c r="Q547" s="26">
        <f t="shared" si="52"/>
        <v>291</v>
      </c>
      <c r="R547" s="26">
        <f t="shared" si="49"/>
        <v>0</v>
      </c>
      <c r="S547" s="26">
        <v>291</v>
      </c>
      <c r="T547" s="58"/>
      <c r="U547" s="58"/>
      <c r="V547" s="58"/>
      <c r="W547" s="58"/>
      <c r="X547" s="58"/>
      <c r="Y547" s="58"/>
      <c r="Z547" s="58"/>
      <c r="AA547" s="58"/>
      <c r="AB547" s="75"/>
    </row>
    <row r="548" spans="1:28" ht="14.1" customHeight="1">
      <c r="A548" s="32" t="s">
        <v>721</v>
      </c>
      <c r="B548" s="26">
        <f t="shared" si="51"/>
        <v>4061</v>
      </c>
      <c r="C548" s="26">
        <f t="shared" si="53"/>
        <v>0</v>
      </c>
      <c r="D548" s="26">
        <v>4061</v>
      </c>
      <c r="E548" s="60"/>
      <c r="F548" s="58"/>
      <c r="G548" s="59"/>
      <c r="H548" s="60"/>
      <c r="I548" s="60"/>
      <c r="J548" s="60"/>
      <c r="K548" s="60"/>
      <c r="L548" s="60"/>
      <c r="M548" s="24"/>
      <c r="N548" s="31"/>
      <c r="O548" s="25" t="s">
        <v>722</v>
      </c>
      <c r="P548" s="22" t="s">
        <v>24</v>
      </c>
      <c r="Q548" s="26">
        <f t="shared" si="52"/>
        <v>373</v>
      </c>
      <c r="R548" s="26">
        <f t="shared" si="49"/>
        <v>0</v>
      </c>
      <c r="S548" s="26">
        <v>373</v>
      </c>
      <c r="T548" s="58"/>
      <c r="U548" s="58"/>
      <c r="V548" s="58"/>
      <c r="W548" s="58"/>
      <c r="X548" s="58"/>
      <c r="Y548" s="58"/>
      <c r="Z548" s="58"/>
      <c r="AA548" s="58"/>
      <c r="AB548" s="75"/>
    </row>
    <row r="549" spans="1:28" ht="14.1" customHeight="1">
      <c r="A549" s="48" t="s">
        <v>721</v>
      </c>
      <c r="B549" s="26">
        <f t="shared" si="51"/>
        <v>0</v>
      </c>
      <c r="C549" s="26">
        <f t="shared" si="53"/>
        <v>0</v>
      </c>
      <c r="D549" s="26">
        <v>0</v>
      </c>
      <c r="E549" s="60"/>
      <c r="F549" s="58"/>
      <c r="G549" s="59"/>
      <c r="H549" s="60"/>
      <c r="I549" s="60"/>
      <c r="J549" s="60"/>
      <c r="K549" s="60"/>
      <c r="L549" s="60"/>
      <c r="M549" s="24"/>
      <c r="N549" s="31"/>
      <c r="O549" s="25" t="s">
        <v>729</v>
      </c>
      <c r="P549" s="22"/>
      <c r="Q549" s="26">
        <f t="shared" si="52"/>
        <v>590</v>
      </c>
      <c r="R549" s="26">
        <f t="shared" si="49"/>
        <v>0</v>
      </c>
      <c r="S549" s="26">
        <v>590</v>
      </c>
      <c r="T549" s="58"/>
      <c r="U549" s="58"/>
      <c r="V549" s="58"/>
      <c r="W549" s="58"/>
      <c r="X549" s="58"/>
      <c r="Y549" s="58"/>
      <c r="Z549" s="58"/>
      <c r="AA549" s="58"/>
      <c r="AB549" s="75"/>
    </row>
    <row r="550" spans="1:28" ht="14.1" customHeight="1">
      <c r="A550" s="48" t="s">
        <v>721</v>
      </c>
      <c r="B550" s="26">
        <f t="shared" si="51"/>
        <v>0</v>
      </c>
      <c r="C550" s="26">
        <f t="shared" si="53"/>
        <v>0</v>
      </c>
      <c r="D550" s="26">
        <v>0</v>
      </c>
      <c r="E550" s="60"/>
      <c r="F550" s="58"/>
      <c r="G550" s="59"/>
      <c r="H550" s="60"/>
      <c r="I550" s="60"/>
      <c r="J550" s="60"/>
      <c r="K550" s="60"/>
      <c r="L550" s="60"/>
      <c r="M550" s="24"/>
      <c r="N550" s="31"/>
      <c r="O550" s="25" t="s">
        <v>724</v>
      </c>
      <c r="P550" s="22"/>
      <c r="Q550" s="26">
        <f t="shared" si="52"/>
        <v>529</v>
      </c>
      <c r="R550" s="26">
        <f t="shared" si="49"/>
        <v>0</v>
      </c>
      <c r="S550" s="26">
        <v>529</v>
      </c>
      <c r="T550" s="58"/>
      <c r="U550" s="58"/>
      <c r="V550" s="58"/>
      <c r="W550" s="58"/>
      <c r="X550" s="58"/>
      <c r="Y550" s="58"/>
      <c r="Z550" s="58"/>
      <c r="AA550" s="58"/>
      <c r="AB550" s="75"/>
    </row>
    <row r="551" spans="1:28" ht="14.1" customHeight="1">
      <c r="A551" s="48" t="s">
        <v>721</v>
      </c>
      <c r="B551" s="26">
        <f t="shared" si="51"/>
        <v>0</v>
      </c>
      <c r="C551" s="26">
        <f t="shared" si="53"/>
        <v>0</v>
      </c>
      <c r="D551" s="26">
        <v>0</v>
      </c>
      <c r="E551" s="60"/>
      <c r="F551" s="58"/>
      <c r="G551" s="59"/>
      <c r="H551" s="60"/>
      <c r="I551" s="60"/>
      <c r="J551" s="60"/>
      <c r="K551" s="60"/>
      <c r="L551" s="60"/>
      <c r="M551" s="24"/>
      <c r="N551" s="31"/>
      <c r="O551" s="25" t="s">
        <v>728</v>
      </c>
      <c r="P551" s="22"/>
      <c r="Q551" s="26">
        <f t="shared" si="52"/>
        <v>393</v>
      </c>
      <c r="R551" s="26">
        <f t="shared" si="49"/>
        <v>0</v>
      </c>
      <c r="S551" s="26">
        <v>393</v>
      </c>
      <c r="T551" s="58"/>
      <c r="U551" s="58"/>
      <c r="V551" s="58"/>
      <c r="W551" s="58"/>
      <c r="X551" s="58"/>
      <c r="Y551" s="58"/>
      <c r="Z551" s="58"/>
      <c r="AA551" s="58"/>
      <c r="AB551" s="75"/>
    </row>
    <row r="552" spans="1:28" ht="14.1" customHeight="1">
      <c r="A552" s="48" t="s">
        <v>721</v>
      </c>
      <c r="B552" s="26">
        <f t="shared" si="51"/>
        <v>0</v>
      </c>
      <c r="C552" s="26">
        <f t="shared" si="53"/>
        <v>0</v>
      </c>
      <c r="D552" s="26">
        <v>0</v>
      </c>
      <c r="E552" s="60"/>
      <c r="F552" s="58"/>
      <c r="G552" s="59"/>
      <c r="H552" s="60"/>
      <c r="I552" s="60"/>
      <c r="J552" s="60"/>
      <c r="K552" s="60"/>
      <c r="L552" s="60"/>
      <c r="M552" s="24"/>
      <c r="N552" s="31"/>
      <c r="O552" s="25" t="s">
        <v>725</v>
      </c>
      <c r="P552" s="22"/>
      <c r="Q552" s="26">
        <f t="shared" si="52"/>
        <v>273</v>
      </c>
      <c r="R552" s="26">
        <f t="shared" si="49"/>
        <v>0</v>
      </c>
      <c r="S552" s="26">
        <v>273</v>
      </c>
      <c r="T552" s="58"/>
      <c r="U552" s="58"/>
      <c r="V552" s="58"/>
      <c r="W552" s="58"/>
      <c r="X552" s="58"/>
      <c r="Y552" s="58"/>
      <c r="Z552" s="58"/>
      <c r="AA552" s="58"/>
      <c r="AB552" s="75"/>
    </row>
    <row r="553" spans="1:28" ht="14.1" customHeight="1">
      <c r="A553" s="48" t="s">
        <v>721</v>
      </c>
      <c r="B553" s="26">
        <f t="shared" si="51"/>
        <v>0</v>
      </c>
      <c r="C553" s="26">
        <f t="shared" si="53"/>
        <v>0</v>
      </c>
      <c r="D553" s="26">
        <v>0</v>
      </c>
      <c r="E553" s="60"/>
      <c r="F553" s="58"/>
      <c r="G553" s="59"/>
      <c r="H553" s="60"/>
      <c r="I553" s="60"/>
      <c r="J553" s="60"/>
      <c r="K553" s="60"/>
      <c r="L553" s="60"/>
      <c r="M553" s="24"/>
      <c r="N553" s="31"/>
      <c r="O553" s="25" t="s">
        <v>726</v>
      </c>
      <c r="P553" s="22" t="s">
        <v>24</v>
      </c>
      <c r="Q553" s="26">
        <f t="shared" si="52"/>
        <v>191</v>
      </c>
      <c r="R553" s="26">
        <f t="shared" si="49"/>
        <v>0</v>
      </c>
      <c r="S553" s="26">
        <v>191</v>
      </c>
      <c r="T553" s="58"/>
      <c r="U553" s="58"/>
      <c r="V553" s="58"/>
      <c r="W553" s="58"/>
      <c r="X553" s="58"/>
      <c r="Y553" s="58"/>
      <c r="Z553" s="58"/>
      <c r="AA553" s="58"/>
      <c r="AB553" s="75"/>
    </row>
    <row r="554" spans="1:28" ht="14.1" customHeight="1">
      <c r="A554" s="48" t="s">
        <v>721</v>
      </c>
      <c r="B554" s="26">
        <f t="shared" si="51"/>
        <v>0</v>
      </c>
      <c r="C554" s="26">
        <f t="shared" si="53"/>
        <v>0</v>
      </c>
      <c r="D554" s="26">
        <v>0</v>
      </c>
      <c r="E554" s="60"/>
      <c r="F554" s="58"/>
      <c r="G554" s="59"/>
      <c r="H554" s="60"/>
      <c r="I554" s="60"/>
      <c r="J554" s="60"/>
      <c r="K554" s="60"/>
      <c r="L554" s="60"/>
      <c r="M554" s="24"/>
      <c r="N554" s="31"/>
      <c r="O554" s="25" t="s">
        <v>727</v>
      </c>
      <c r="P554" s="22"/>
      <c r="Q554" s="26">
        <f t="shared" si="52"/>
        <v>76</v>
      </c>
      <c r="R554" s="26">
        <f t="shared" si="49"/>
        <v>0</v>
      </c>
      <c r="S554" s="26">
        <v>76</v>
      </c>
      <c r="T554" s="58"/>
      <c r="U554" s="58"/>
      <c r="V554" s="58"/>
      <c r="W554" s="58"/>
      <c r="X554" s="58"/>
      <c r="Y554" s="58"/>
      <c r="Z554" s="58"/>
      <c r="AA554" s="58"/>
      <c r="AB554" s="75"/>
    </row>
    <row r="555" spans="1:28" ht="14.1" customHeight="1">
      <c r="A555" s="48" t="s">
        <v>721</v>
      </c>
      <c r="B555" s="26">
        <f t="shared" si="51"/>
        <v>0</v>
      </c>
      <c r="C555" s="26">
        <f t="shared" si="53"/>
        <v>0</v>
      </c>
      <c r="D555" s="26">
        <v>0</v>
      </c>
      <c r="E555" s="60"/>
      <c r="F555" s="58"/>
      <c r="G555" s="59"/>
      <c r="H555" s="60"/>
      <c r="I555" s="60"/>
      <c r="J555" s="60"/>
      <c r="K555" s="60"/>
      <c r="L555" s="60"/>
      <c r="M555" s="24"/>
      <c r="N555" s="31"/>
      <c r="O555" s="25" t="s">
        <v>723</v>
      </c>
      <c r="P555" s="22"/>
      <c r="Q555" s="26">
        <f t="shared" si="52"/>
        <v>27</v>
      </c>
      <c r="R555" s="26">
        <f t="shared" si="49"/>
        <v>0</v>
      </c>
      <c r="S555" s="26">
        <v>27</v>
      </c>
      <c r="T555" s="58"/>
      <c r="U555" s="58"/>
      <c r="V555" s="58"/>
      <c r="W555" s="58"/>
      <c r="X555" s="58"/>
      <c r="Y555" s="58"/>
      <c r="Z555" s="58"/>
      <c r="AA555" s="58"/>
      <c r="AB555" s="75"/>
    </row>
    <row r="556" spans="1:28" ht="14.1" customHeight="1">
      <c r="A556" s="48" t="s">
        <v>730</v>
      </c>
      <c r="B556" s="26">
        <f t="shared" si="51"/>
        <v>460</v>
      </c>
      <c r="C556" s="26">
        <f t="shared" si="53"/>
        <v>0</v>
      </c>
      <c r="D556" s="26">
        <v>460</v>
      </c>
      <c r="E556" s="60"/>
      <c r="F556" s="58"/>
      <c r="G556" s="59"/>
      <c r="H556" s="60"/>
      <c r="I556" s="60"/>
      <c r="J556" s="60"/>
      <c r="K556" s="60"/>
      <c r="L556" s="60"/>
      <c r="M556" s="24"/>
      <c r="N556" s="31"/>
      <c r="O556" s="25" t="s">
        <v>731</v>
      </c>
      <c r="P556" s="22"/>
      <c r="Q556" s="26">
        <f t="shared" si="52"/>
        <v>337</v>
      </c>
      <c r="R556" s="26">
        <f t="shared" si="49"/>
        <v>0</v>
      </c>
      <c r="S556" s="26">
        <v>337</v>
      </c>
      <c r="T556" s="58"/>
      <c r="U556" s="58"/>
      <c r="V556" s="58"/>
      <c r="W556" s="58"/>
      <c r="X556" s="58"/>
      <c r="Y556" s="58"/>
      <c r="Z556" s="58"/>
      <c r="AA556" s="58"/>
      <c r="AB556" s="75"/>
    </row>
    <row r="557" spans="1:28" ht="14.1" customHeight="1">
      <c r="A557" s="48" t="s">
        <v>732</v>
      </c>
      <c r="B557" s="26">
        <f t="shared" si="51"/>
        <v>1759</v>
      </c>
      <c r="C557" s="26">
        <f t="shared" si="53"/>
        <v>0</v>
      </c>
      <c r="D557" s="26">
        <v>1759</v>
      </c>
      <c r="E557" s="60"/>
      <c r="F557" s="58"/>
      <c r="G557" s="59"/>
      <c r="H557" s="60"/>
      <c r="I557" s="60"/>
      <c r="J557" s="60"/>
      <c r="K557" s="60"/>
      <c r="L557" s="60"/>
      <c r="M557" s="24"/>
      <c r="N557" s="31"/>
      <c r="O557" s="25" t="s">
        <v>733</v>
      </c>
      <c r="P557" s="22"/>
      <c r="Q557" s="26">
        <f t="shared" si="52"/>
        <v>656</v>
      </c>
      <c r="R557" s="26">
        <f t="shared" si="49"/>
        <v>0</v>
      </c>
      <c r="S557" s="26">
        <v>656</v>
      </c>
      <c r="T557" s="58"/>
      <c r="U557" s="58"/>
      <c r="V557" s="58"/>
      <c r="W557" s="58"/>
      <c r="X557" s="58"/>
      <c r="Y557" s="58"/>
      <c r="Z557" s="58"/>
      <c r="AA557" s="58"/>
      <c r="AB557" s="75"/>
    </row>
    <row r="558" spans="1:28" ht="14.1" customHeight="1">
      <c r="A558" s="32" t="s">
        <v>734</v>
      </c>
      <c r="B558" s="26">
        <f t="shared" si="51"/>
        <v>127</v>
      </c>
      <c r="C558" s="26">
        <f t="shared" si="53"/>
        <v>0</v>
      </c>
      <c r="D558" s="26">
        <v>127</v>
      </c>
      <c r="E558" s="60"/>
      <c r="F558" s="58"/>
      <c r="G558" s="59"/>
      <c r="H558" s="60"/>
      <c r="I558" s="60"/>
      <c r="J558" s="60"/>
      <c r="K558" s="60"/>
      <c r="L558" s="60"/>
      <c r="M558" s="24"/>
      <c r="N558" s="31"/>
      <c r="O558" s="25" t="s">
        <v>735</v>
      </c>
      <c r="P558" s="22"/>
      <c r="Q558" s="26">
        <f t="shared" si="52"/>
        <v>708</v>
      </c>
      <c r="R558" s="26">
        <f t="shared" si="49"/>
        <v>0</v>
      </c>
      <c r="S558" s="26">
        <v>708</v>
      </c>
      <c r="T558" s="58"/>
      <c r="U558" s="58"/>
      <c r="V558" s="58"/>
      <c r="W558" s="58"/>
      <c r="X558" s="58"/>
      <c r="Y558" s="58"/>
      <c r="Z558" s="58"/>
      <c r="AA558" s="58"/>
      <c r="AB558" s="75"/>
    </row>
    <row r="559" spans="1:28" ht="14.1" customHeight="1">
      <c r="A559" s="25" t="s">
        <v>736</v>
      </c>
      <c r="B559" s="26">
        <f t="shared" si="51"/>
        <v>1853</v>
      </c>
      <c r="C559" s="26">
        <f t="shared" si="53"/>
        <v>0</v>
      </c>
      <c r="D559" s="26">
        <v>1853</v>
      </c>
      <c r="E559" s="60"/>
      <c r="F559" s="58"/>
      <c r="G559" s="59"/>
      <c r="H559" s="60"/>
      <c r="I559" s="60"/>
      <c r="J559" s="60"/>
      <c r="K559" s="60"/>
      <c r="L559" s="60"/>
      <c r="M559" s="24"/>
      <c r="N559" s="31"/>
      <c r="O559" s="25" t="s">
        <v>737</v>
      </c>
      <c r="P559" s="22" t="s">
        <v>24</v>
      </c>
      <c r="Q559" s="26">
        <f t="shared" si="52"/>
        <v>31</v>
      </c>
      <c r="R559" s="26">
        <f t="shared" si="49"/>
        <v>0</v>
      </c>
      <c r="S559" s="26">
        <v>31</v>
      </c>
      <c r="T559" s="58"/>
      <c r="U559" s="58"/>
      <c r="V559" s="58"/>
      <c r="W559" s="58"/>
      <c r="X559" s="58"/>
      <c r="Y559" s="58"/>
      <c r="Z559" s="58"/>
      <c r="AA559" s="58"/>
      <c r="AB559" s="75"/>
    </row>
    <row r="560" spans="1:28" ht="14.1" customHeight="1">
      <c r="A560" s="48" t="s">
        <v>736</v>
      </c>
      <c r="B560" s="26">
        <f t="shared" si="51"/>
        <v>0</v>
      </c>
      <c r="C560" s="26">
        <f t="shared" si="53"/>
        <v>0</v>
      </c>
      <c r="D560" s="26">
        <v>0</v>
      </c>
      <c r="E560" s="60"/>
      <c r="F560" s="58"/>
      <c r="G560" s="59"/>
      <c r="H560" s="60"/>
      <c r="I560" s="60"/>
      <c r="J560" s="60"/>
      <c r="K560" s="60"/>
      <c r="L560" s="60"/>
      <c r="M560" s="24"/>
      <c r="N560" s="31"/>
      <c r="O560" s="25" t="s">
        <v>740</v>
      </c>
      <c r="P560" s="22"/>
      <c r="Q560" s="26">
        <f t="shared" si="52"/>
        <v>787</v>
      </c>
      <c r="R560" s="26">
        <f t="shared" si="49"/>
        <v>0</v>
      </c>
      <c r="S560" s="26">
        <v>787</v>
      </c>
      <c r="T560" s="58"/>
      <c r="U560" s="58"/>
      <c r="V560" s="58"/>
      <c r="W560" s="58"/>
      <c r="X560" s="58"/>
      <c r="Y560" s="58"/>
      <c r="Z560" s="58"/>
      <c r="AA560" s="58"/>
      <c r="AB560" s="75"/>
    </row>
    <row r="561" spans="1:28" ht="14.1" customHeight="1">
      <c r="A561" s="48" t="s">
        <v>736</v>
      </c>
      <c r="B561" s="26">
        <f t="shared" si="51"/>
        <v>0</v>
      </c>
      <c r="C561" s="26">
        <f t="shared" si="53"/>
        <v>0</v>
      </c>
      <c r="D561" s="26">
        <v>0</v>
      </c>
      <c r="E561" s="60"/>
      <c r="F561" s="58"/>
      <c r="G561" s="59"/>
      <c r="H561" s="60"/>
      <c r="I561" s="60"/>
      <c r="J561" s="60"/>
      <c r="K561" s="60"/>
      <c r="L561" s="60"/>
      <c r="M561" s="24"/>
      <c r="N561" s="31"/>
      <c r="O561" s="25" t="s">
        <v>742</v>
      </c>
      <c r="P561" s="22"/>
      <c r="Q561" s="26">
        <f t="shared" si="52"/>
        <v>598</v>
      </c>
      <c r="R561" s="26">
        <f t="shared" si="49"/>
        <v>0</v>
      </c>
      <c r="S561" s="26">
        <v>598</v>
      </c>
      <c r="T561" s="58"/>
      <c r="U561" s="58"/>
      <c r="V561" s="58"/>
      <c r="W561" s="58"/>
      <c r="X561" s="58"/>
      <c r="Y561" s="58"/>
      <c r="Z561" s="58"/>
      <c r="AA561" s="58"/>
      <c r="AB561" s="75"/>
    </row>
    <row r="562" spans="1:28" ht="14.1" customHeight="1">
      <c r="A562" s="48" t="s">
        <v>736</v>
      </c>
      <c r="B562" s="26">
        <f t="shared" si="51"/>
        <v>0</v>
      </c>
      <c r="C562" s="26">
        <f t="shared" si="53"/>
        <v>0</v>
      </c>
      <c r="D562" s="26">
        <v>0</v>
      </c>
      <c r="E562" s="60"/>
      <c r="F562" s="58"/>
      <c r="G562" s="59"/>
      <c r="H562" s="60"/>
      <c r="I562" s="60"/>
      <c r="J562" s="60"/>
      <c r="K562" s="60"/>
      <c r="L562" s="60"/>
      <c r="M562" s="24"/>
      <c r="N562" s="31"/>
      <c r="O562" s="25" t="s">
        <v>738</v>
      </c>
      <c r="P562" s="22"/>
      <c r="Q562" s="26">
        <f t="shared" si="52"/>
        <v>370</v>
      </c>
      <c r="R562" s="26">
        <f t="shared" si="49"/>
        <v>0</v>
      </c>
      <c r="S562" s="26">
        <v>370</v>
      </c>
      <c r="T562" s="58"/>
      <c r="U562" s="58"/>
      <c r="V562" s="58"/>
      <c r="W562" s="58"/>
      <c r="X562" s="58"/>
      <c r="Y562" s="58"/>
      <c r="Z562" s="58"/>
      <c r="AA562" s="58"/>
      <c r="AB562" s="75"/>
    </row>
    <row r="563" spans="1:28" ht="14.1" customHeight="1">
      <c r="A563" s="48" t="s">
        <v>736</v>
      </c>
      <c r="B563" s="26">
        <f t="shared" si="51"/>
        <v>0</v>
      </c>
      <c r="C563" s="26">
        <f t="shared" si="53"/>
        <v>0</v>
      </c>
      <c r="D563" s="26">
        <v>0</v>
      </c>
      <c r="E563" s="60"/>
      <c r="F563" s="58"/>
      <c r="G563" s="59"/>
      <c r="H563" s="60"/>
      <c r="I563" s="60"/>
      <c r="J563" s="60"/>
      <c r="K563" s="60"/>
      <c r="L563" s="60"/>
      <c r="M563" s="24"/>
      <c r="N563" s="31"/>
      <c r="O563" s="25" t="s">
        <v>739</v>
      </c>
      <c r="P563" s="22"/>
      <c r="Q563" s="26">
        <f t="shared" si="52"/>
        <v>250</v>
      </c>
      <c r="R563" s="26">
        <f t="shared" si="49"/>
        <v>0</v>
      </c>
      <c r="S563" s="26">
        <v>250</v>
      </c>
      <c r="T563" s="58"/>
      <c r="U563" s="58"/>
      <c r="V563" s="58"/>
      <c r="W563" s="58"/>
      <c r="X563" s="58"/>
      <c r="Y563" s="58"/>
      <c r="Z563" s="58"/>
      <c r="AA563" s="58"/>
      <c r="AB563" s="75"/>
    </row>
    <row r="564" spans="1:28" ht="14.1" customHeight="1">
      <c r="A564" s="48" t="s">
        <v>736</v>
      </c>
      <c r="B564" s="26">
        <f t="shared" si="51"/>
        <v>0</v>
      </c>
      <c r="C564" s="26">
        <f t="shared" si="53"/>
        <v>0</v>
      </c>
      <c r="D564" s="26">
        <v>0</v>
      </c>
      <c r="E564" s="60"/>
      <c r="F564" s="58"/>
      <c r="G564" s="59"/>
      <c r="H564" s="60"/>
      <c r="I564" s="60"/>
      <c r="J564" s="60"/>
      <c r="K564" s="60"/>
      <c r="L564" s="60"/>
      <c r="M564" s="24"/>
      <c r="N564" s="31"/>
      <c r="O564" s="25" t="s">
        <v>741</v>
      </c>
      <c r="P564" s="22"/>
      <c r="Q564" s="26">
        <f t="shared" si="52"/>
        <v>242</v>
      </c>
      <c r="R564" s="26">
        <f t="shared" si="49"/>
        <v>0</v>
      </c>
      <c r="S564" s="26">
        <v>242</v>
      </c>
      <c r="T564" s="58"/>
      <c r="U564" s="58"/>
      <c r="V564" s="58"/>
      <c r="W564" s="58"/>
      <c r="X564" s="58"/>
      <c r="Y564" s="58"/>
      <c r="Z564" s="58"/>
      <c r="AA564" s="58"/>
      <c r="AB564" s="75"/>
    </row>
    <row r="565" spans="1:28" ht="14.1" customHeight="1">
      <c r="A565" s="48" t="s">
        <v>743</v>
      </c>
      <c r="B565" s="26">
        <f t="shared" si="51"/>
        <v>88</v>
      </c>
      <c r="C565" s="26">
        <f t="shared" si="53"/>
        <v>0</v>
      </c>
      <c r="D565" s="26">
        <v>88</v>
      </c>
      <c r="E565" s="60"/>
      <c r="F565" s="58"/>
      <c r="G565" s="59"/>
      <c r="H565" s="60"/>
      <c r="I565" s="60"/>
      <c r="J565" s="60"/>
      <c r="K565" s="60"/>
      <c r="L565" s="60"/>
      <c r="M565" s="24"/>
      <c r="N565" s="31"/>
      <c r="O565" s="25"/>
      <c r="P565" s="22"/>
      <c r="Q565" s="26">
        <f t="shared" si="52"/>
        <v>0</v>
      </c>
      <c r="R565" s="26">
        <f t="shared" si="49"/>
        <v>0</v>
      </c>
      <c r="S565" s="26">
        <v>0</v>
      </c>
      <c r="T565" s="58"/>
      <c r="U565" s="58"/>
      <c r="V565" s="58"/>
      <c r="W565" s="58"/>
      <c r="X565" s="58"/>
      <c r="Y565" s="58"/>
      <c r="Z565" s="58"/>
      <c r="AA565" s="58"/>
      <c r="AB565" s="75"/>
    </row>
    <row r="566" spans="1:28" ht="14.1" customHeight="1">
      <c r="A566" s="25" t="s">
        <v>744</v>
      </c>
      <c r="B566" s="26">
        <f t="shared" si="51"/>
        <v>4119</v>
      </c>
      <c r="C566" s="26">
        <f t="shared" si="53"/>
        <v>0</v>
      </c>
      <c r="D566" s="26">
        <v>4119</v>
      </c>
      <c r="E566" s="60"/>
      <c r="F566" s="58"/>
      <c r="G566" s="59"/>
      <c r="H566" s="60"/>
      <c r="I566" s="60"/>
      <c r="J566" s="60"/>
      <c r="K566" s="60"/>
      <c r="L566" s="60"/>
      <c r="M566" s="24"/>
      <c r="N566" s="31"/>
      <c r="O566" s="25" t="s">
        <v>745</v>
      </c>
      <c r="P566" s="22"/>
      <c r="Q566" s="26">
        <f t="shared" si="52"/>
        <v>859</v>
      </c>
      <c r="R566" s="26">
        <f t="shared" si="49"/>
        <v>0</v>
      </c>
      <c r="S566" s="26">
        <v>859</v>
      </c>
      <c r="T566" s="58"/>
      <c r="U566" s="58"/>
      <c r="V566" s="58"/>
      <c r="W566" s="58"/>
      <c r="X566" s="58"/>
      <c r="Y566" s="58"/>
      <c r="Z566" s="58"/>
      <c r="AA566" s="58"/>
      <c r="AB566" s="75"/>
    </row>
    <row r="567" spans="1:28" ht="14.1" customHeight="1">
      <c r="A567" s="48" t="s">
        <v>744</v>
      </c>
      <c r="B567" s="26">
        <f t="shared" si="51"/>
        <v>0</v>
      </c>
      <c r="C567" s="26">
        <f t="shared" si="53"/>
        <v>0</v>
      </c>
      <c r="D567" s="26">
        <v>0</v>
      </c>
      <c r="E567" s="60"/>
      <c r="F567" s="58"/>
      <c r="G567" s="59"/>
      <c r="H567" s="60"/>
      <c r="I567" s="60"/>
      <c r="J567" s="60"/>
      <c r="K567" s="60"/>
      <c r="L567" s="60"/>
      <c r="M567" s="24"/>
      <c r="N567" s="31" t="s">
        <v>20</v>
      </c>
      <c r="O567" s="25" t="s">
        <v>746</v>
      </c>
      <c r="P567" s="22"/>
      <c r="Q567" s="26">
        <f t="shared" si="52"/>
        <v>2737</v>
      </c>
      <c r="R567" s="26">
        <f t="shared" ref="R567:R627" si="54">T567+U567+V567+AB567+W567+X567+Y567+Z567+AA567</f>
        <v>0</v>
      </c>
      <c r="S567" s="26">
        <v>2737</v>
      </c>
      <c r="T567" s="58"/>
      <c r="U567" s="58"/>
      <c r="V567" s="58"/>
      <c r="W567" s="58"/>
      <c r="X567" s="58"/>
      <c r="Y567" s="58"/>
      <c r="Z567" s="58"/>
      <c r="AA567" s="58"/>
      <c r="AB567" s="75"/>
    </row>
    <row r="568" spans="1:28" ht="14.1" customHeight="1">
      <c r="A568" s="25" t="s">
        <v>747</v>
      </c>
      <c r="B568" s="26">
        <f t="shared" si="51"/>
        <v>1268</v>
      </c>
      <c r="C568" s="26">
        <f t="shared" si="53"/>
        <v>0</v>
      </c>
      <c r="D568" s="26">
        <v>1268</v>
      </c>
      <c r="E568" s="60"/>
      <c r="F568" s="58"/>
      <c r="G568" s="59"/>
      <c r="H568" s="60"/>
      <c r="I568" s="60"/>
      <c r="J568" s="60"/>
      <c r="K568" s="60"/>
      <c r="L568" s="60"/>
      <c r="M568" s="24"/>
      <c r="N568" s="31"/>
      <c r="O568" s="39" t="s">
        <v>748</v>
      </c>
      <c r="P568" s="22"/>
      <c r="Q568" s="26">
        <f t="shared" si="52"/>
        <v>952</v>
      </c>
      <c r="R568" s="26">
        <f t="shared" si="54"/>
        <v>0</v>
      </c>
      <c r="S568" s="26">
        <v>952</v>
      </c>
      <c r="T568" s="58"/>
      <c r="U568" s="58"/>
      <c r="V568" s="58"/>
      <c r="W568" s="58"/>
      <c r="X568" s="58"/>
      <c r="Y568" s="58"/>
      <c r="Z568" s="58"/>
      <c r="AA568" s="58"/>
      <c r="AB568" s="75"/>
    </row>
    <row r="569" spans="1:28" ht="14.1" customHeight="1">
      <c r="A569" s="25" t="s">
        <v>749</v>
      </c>
      <c r="B569" s="26">
        <f t="shared" si="51"/>
        <v>2226</v>
      </c>
      <c r="C569" s="26">
        <f t="shared" si="53"/>
        <v>0</v>
      </c>
      <c r="D569" s="26">
        <v>2226</v>
      </c>
      <c r="E569" s="60"/>
      <c r="F569" s="58"/>
      <c r="G569" s="59"/>
      <c r="H569" s="60"/>
      <c r="I569" s="60"/>
      <c r="J569" s="60"/>
      <c r="K569" s="60"/>
      <c r="L569" s="60"/>
      <c r="M569" s="24"/>
      <c r="N569" s="31"/>
      <c r="O569" s="39" t="s">
        <v>750</v>
      </c>
      <c r="P569" s="22"/>
      <c r="Q569" s="26">
        <f t="shared" si="52"/>
        <v>1519</v>
      </c>
      <c r="R569" s="26">
        <f t="shared" si="54"/>
        <v>0</v>
      </c>
      <c r="S569" s="26">
        <v>1519</v>
      </c>
      <c r="T569" s="58"/>
      <c r="U569" s="58"/>
      <c r="V569" s="58"/>
      <c r="W569" s="58"/>
      <c r="X569" s="58"/>
      <c r="Y569" s="58"/>
      <c r="Z569" s="58"/>
      <c r="AA569" s="58"/>
      <c r="AB569" s="75"/>
    </row>
    <row r="570" spans="1:28" ht="14.1" customHeight="1">
      <c r="A570" s="48" t="s">
        <v>749</v>
      </c>
      <c r="B570" s="26">
        <f t="shared" si="51"/>
        <v>0</v>
      </c>
      <c r="C570" s="26">
        <f t="shared" si="53"/>
        <v>0</v>
      </c>
      <c r="D570" s="26">
        <v>0</v>
      </c>
      <c r="E570" s="60"/>
      <c r="F570" s="58"/>
      <c r="G570" s="59"/>
      <c r="H570" s="60"/>
      <c r="I570" s="60"/>
      <c r="J570" s="60"/>
      <c r="K570" s="60"/>
      <c r="L570" s="60"/>
      <c r="M570" s="24"/>
      <c r="N570" s="31" t="s">
        <v>20</v>
      </c>
      <c r="O570" s="25" t="s">
        <v>752</v>
      </c>
      <c r="P570" s="22" t="s">
        <v>24</v>
      </c>
      <c r="Q570" s="26">
        <f t="shared" si="52"/>
        <v>1208</v>
      </c>
      <c r="R570" s="26">
        <f t="shared" si="54"/>
        <v>0</v>
      </c>
      <c r="S570" s="26">
        <v>1208</v>
      </c>
      <c r="T570" s="58"/>
      <c r="U570" s="58"/>
      <c r="V570" s="58"/>
      <c r="W570" s="58"/>
      <c r="X570" s="58"/>
      <c r="Y570" s="58"/>
      <c r="Z570" s="58"/>
      <c r="AA570" s="58"/>
      <c r="AB570" s="75"/>
    </row>
    <row r="571" spans="1:28" ht="14.1" customHeight="1">
      <c r="A571" s="48" t="s">
        <v>749</v>
      </c>
      <c r="B571" s="26">
        <f t="shared" si="51"/>
        <v>0</v>
      </c>
      <c r="C571" s="26">
        <f t="shared" si="53"/>
        <v>0</v>
      </c>
      <c r="D571" s="26">
        <v>0</v>
      </c>
      <c r="E571" s="60"/>
      <c r="F571" s="58"/>
      <c r="G571" s="59"/>
      <c r="H571" s="60"/>
      <c r="I571" s="60"/>
      <c r="J571" s="60"/>
      <c r="K571" s="60"/>
      <c r="L571" s="60"/>
      <c r="M571" s="24"/>
      <c r="N571" s="31" t="s">
        <v>20</v>
      </c>
      <c r="O571" s="25" t="s">
        <v>751</v>
      </c>
      <c r="P571" s="22" t="s">
        <v>24</v>
      </c>
      <c r="Q571" s="26">
        <f t="shared" si="52"/>
        <v>45</v>
      </c>
      <c r="R571" s="26">
        <f t="shared" si="54"/>
        <v>0</v>
      </c>
      <c r="S571" s="26">
        <v>45</v>
      </c>
      <c r="T571" s="58"/>
      <c r="U571" s="58"/>
      <c r="V571" s="58"/>
      <c r="W571" s="58"/>
      <c r="X571" s="58"/>
      <c r="Y571" s="58"/>
      <c r="Z571" s="58"/>
      <c r="AA571" s="58"/>
      <c r="AB571" s="75"/>
    </row>
    <row r="572" spans="1:28" ht="14.1" customHeight="1">
      <c r="A572" s="111" t="s">
        <v>753</v>
      </c>
      <c r="B572" s="26">
        <f t="shared" si="51"/>
        <v>4345</v>
      </c>
      <c r="C572" s="26">
        <f t="shared" si="53"/>
        <v>0</v>
      </c>
      <c r="D572" s="26">
        <v>4345</v>
      </c>
      <c r="E572" s="60"/>
      <c r="F572" s="58"/>
      <c r="G572" s="59"/>
      <c r="H572" s="60"/>
      <c r="I572" s="60"/>
      <c r="J572" s="60"/>
      <c r="K572" s="60"/>
      <c r="L572" s="60"/>
      <c r="M572" s="24"/>
      <c r="N572" s="31" t="s">
        <v>20</v>
      </c>
      <c r="O572" s="25" t="s">
        <v>754</v>
      </c>
      <c r="P572" s="22"/>
      <c r="Q572" s="26">
        <f t="shared" si="52"/>
        <v>1760</v>
      </c>
      <c r="R572" s="26">
        <f t="shared" si="54"/>
        <v>0</v>
      </c>
      <c r="S572" s="26">
        <v>1760</v>
      </c>
      <c r="T572" s="58"/>
      <c r="U572" s="58"/>
      <c r="V572" s="58"/>
      <c r="W572" s="58"/>
      <c r="X572" s="58"/>
      <c r="Y572" s="58"/>
      <c r="Z572" s="58"/>
      <c r="AA572" s="58"/>
      <c r="AB572" s="75"/>
    </row>
    <row r="573" spans="1:28" ht="14.1" customHeight="1">
      <c r="A573" s="48" t="s">
        <v>753</v>
      </c>
      <c r="B573" s="26">
        <f t="shared" si="51"/>
        <v>0</v>
      </c>
      <c r="C573" s="26">
        <f t="shared" si="53"/>
        <v>0</v>
      </c>
      <c r="D573" s="26">
        <v>0</v>
      </c>
      <c r="E573" s="60"/>
      <c r="F573" s="58"/>
      <c r="G573" s="59"/>
      <c r="H573" s="60"/>
      <c r="I573" s="60"/>
      <c r="J573" s="60"/>
      <c r="K573" s="60"/>
      <c r="L573" s="60"/>
      <c r="M573" s="24"/>
      <c r="N573" s="31"/>
      <c r="O573" s="32" t="s">
        <v>756</v>
      </c>
      <c r="P573" s="22"/>
      <c r="Q573" s="26">
        <f t="shared" si="52"/>
        <v>2121</v>
      </c>
      <c r="R573" s="26">
        <f t="shared" si="54"/>
        <v>0</v>
      </c>
      <c r="S573" s="26">
        <v>2121</v>
      </c>
      <c r="T573" s="58"/>
      <c r="U573" s="58"/>
      <c r="V573" s="58"/>
      <c r="W573" s="58"/>
      <c r="X573" s="58"/>
      <c r="Y573" s="58"/>
      <c r="Z573" s="58"/>
      <c r="AA573" s="58"/>
      <c r="AB573" s="75"/>
    </row>
    <row r="574" spans="1:28" ht="14.1" customHeight="1">
      <c r="A574" s="48" t="s">
        <v>753</v>
      </c>
      <c r="B574" s="26">
        <f t="shared" si="51"/>
        <v>0</v>
      </c>
      <c r="C574" s="26">
        <f t="shared" si="53"/>
        <v>0</v>
      </c>
      <c r="D574" s="26">
        <v>0</v>
      </c>
      <c r="E574" s="60"/>
      <c r="F574" s="58"/>
      <c r="G574" s="59"/>
      <c r="H574" s="60"/>
      <c r="I574" s="60"/>
      <c r="J574" s="60"/>
      <c r="K574" s="60"/>
      <c r="L574" s="131"/>
      <c r="M574" s="24"/>
      <c r="N574" s="31"/>
      <c r="O574" s="25" t="s">
        <v>755</v>
      </c>
      <c r="P574" s="22" t="s">
        <v>24</v>
      </c>
      <c r="Q574" s="26">
        <f t="shared" si="52"/>
        <v>1916</v>
      </c>
      <c r="R574" s="26">
        <f t="shared" si="54"/>
        <v>0</v>
      </c>
      <c r="S574" s="26">
        <v>1916</v>
      </c>
      <c r="T574" s="58"/>
      <c r="U574" s="58"/>
      <c r="V574" s="58"/>
      <c r="W574" s="58"/>
      <c r="X574" s="58"/>
      <c r="Y574" s="58"/>
      <c r="Z574" s="58"/>
      <c r="AA574" s="58"/>
      <c r="AB574" s="75"/>
    </row>
    <row r="575" spans="1:28" ht="14.1" customHeight="1">
      <c r="A575" s="111" t="s">
        <v>757</v>
      </c>
      <c r="B575" s="213">
        <f t="shared" si="51"/>
        <v>12141</v>
      </c>
      <c r="C575" s="213">
        <f t="shared" si="53"/>
        <v>753</v>
      </c>
      <c r="D575" s="26">
        <v>11388</v>
      </c>
      <c r="E575" s="60"/>
      <c r="F575" s="58"/>
      <c r="G575" s="59">
        <v>28</v>
      </c>
      <c r="H575" s="60"/>
      <c r="I575" s="60">
        <v>85</v>
      </c>
      <c r="J575" s="60"/>
      <c r="K575" s="60"/>
      <c r="L575" s="60"/>
      <c r="M575" s="24">
        <v>640</v>
      </c>
      <c r="N575" s="31"/>
      <c r="O575" s="32" t="s">
        <v>758</v>
      </c>
      <c r="P575" s="22"/>
      <c r="Q575" s="213">
        <f t="shared" si="52"/>
        <v>5415</v>
      </c>
      <c r="R575" s="26">
        <f t="shared" si="54"/>
        <v>250</v>
      </c>
      <c r="S575" s="26">
        <v>5165</v>
      </c>
      <c r="T575" s="58"/>
      <c r="U575" s="58"/>
      <c r="V575" s="58">
        <v>28</v>
      </c>
      <c r="W575" s="58"/>
      <c r="X575" s="58"/>
      <c r="Y575" s="58"/>
      <c r="Z575" s="58"/>
      <c r="AA575" s="58"/>
      <c r="AB575" s="75">
        <v>222</v>
      </c>
    </row>
    <row r="576" spans="1:28" ht="14.1" customHeight="1">
      <c r="A576" s="48" t="s">
        <v>757</v>
      </c>
      <c r="B576" s="26">
        <f t="shared" si="51"/>
        <v>0</v>
      </c>
      <c r="C576" s="26">
        <f t="shared" si="53"/>
        <v>0</v>
      </c>
      <c r="D576" s="26">
        <v>0</v>
      </c>
      <c r="E576" s="131"/>
      <c r="F576" s="131"/>
      <c r="G576" s="131"/>
      <c r="H576" s="131"/>
      <c r="I576" s="131"/>
      <c r="J576" s="131"/>
      <c r="K576" s="131"/>
      <c r="L576" s="60"/>
      <c r="M576" s="130"/>
      <c r="N576" s="31"/>
      <c r="O576" s="32" t="s">
        <v>759</v>
      </c>
      <c r="P576" s="22"/>
      <c r="Q576" s="213">
        <f t="shared" si="52"/>
        <v>2282</v>
      </c>
      <c r="R576" s="213">
        <f t="shared" si="54"/>
        <v>503</v>
      </c>
      <c r="S576" s="26">
        <v>1779</v>
      </c>
      <c r="T576" s="58"/>
      <c r="U576" s="58"/>
      <c r="V576" s="58"/>
      <c r="W576" s="58"/>
      <c r="X576" s="58">
        <v>85</v>
      </c>
      <c r="Y576" s="58"/>
      <c r="Z576" s="58"/>
      <c r="AA576" s="58"/>
      <c r="AB576" s="75">
        <v>418</v>
      </c>
    </row>
    <row r="577" spans="1:28" ht="14.1" customHeight="1">
      <c r="A577" s="48" t="s">
        <v>757</v>
      </c>
      <c r="B577" s="26">
        <f t="shared" si="51"/>
        <v>0</v>
      </c>
      <c r="C577" s="26">
        <f t="shared" si="53"/>
        <v>0</v>
      </c>
      <c r="D577" s="26">
        <v>0</v>
      </c>
      <c r="E577" s="60"/>
      <c r="F577" s="58"/>
      <c r="G577" s="59"/>
      <c r="H577" s="60"/>
      <c r="I577" s="60"/>
      <c r="J577" s="60"/>
      <c r="K577" s="60"/>
      <c r="L577" s="60"/>
      <c r="M577" s="24"/>
      <c r="N577" s="31" t="s">
        <v>20</v>
      </c>
      <c r="O577" s="32" t="s">
        <v>761</v>
      </c>
      <c r="P577" s="22"/>
      <c r="Q577" s="26">
        <f t="shared" si="52"/>
        <v>2145</v>
      </c>
      <c r="R577" s="26">
        <f t="shared" si="54"/>
        <v>0</v>
      </c>
      <c r="S577" s="26">
        <v>2145</v>
      </c>
      <c r="T577" s="58"/>
      <c r="U577" s="58"/>
      <c r="V577" s="58"/>
      <c r="W577" s="58"/>
      <c r="X577" s="58"/>
      <c r="Y577" s="58"/>
      <c r="Z577" s="58"/>
      <c r="AA577" s="58"/>
      <c r="AB577" s="75"/>
    </row>
    <row r="578" spans="1:28" ht="14.1" customHeight="1">
      <c r="A578" s="48" t="s">
        <v>757</v>
      </c>
      <c r="B578" s="26">
        <f t="shared" si="51"/>
        <v>0</v>
      </c>
      <c r="C578" s="26">
        <f t="shared" si="53"/>
        <v>0</v>
      </c>
      <c r="D578" s="26">
        <v>0</v>
      </c>
      <c r="E578" s="60"/>
      <c r="F578" s="58"/>
      <c r="G578" s="59"/>
      <c r="H578" s="60"/>
      <c r="I578" s="60"/>
      <c r="J578" s="60"/>
      <c r="K578" s="60"/>
      <c r="L578" s="60"/>
      <c r="M578" s="24"/>
      <c r="N578" s="31"/>
      <c r="O578" s="32" t="s">
        <v>760</v>
      </c>
      <c r="P578" s="22"/>
      <c r="Q578" s="26">
        <f t="shared" si="52"/>
        <v>1112</v>
      </c>
      <c r="R578" s="26">
        <f t="shared" si="54"/>
        <v>0</v>
      </c>
      <c r="S578" s="26">
        <v>1112</v>
      </c>
      <c r="T578" s="58"/>
      <c r="U578" s="58"/>
      <c r="V578" s="58"/>
      <c r="W578" s="58"/>
      <c r="X578" s="58"/>
      <c r="Y578" s="58"/>
      <c r="Z578" s="58"/>
      <c r="AA578" s="58"/>
      <c r="AB578" s="75"/>
    </row>
    <row r="579" spans="1:28" ht="14.1" hidden="1" customHeight="1">
      <c r="A579" s="48" t="s">
        <v>757</v>
      </c>
      <c r="B579" s="26">
        <f t="shared" si="51"/>
        <v>0</v>
      </c>
      <c r="C579" s="26">
        <f t="shared" si="53"/>
        <v>0</v>
      </c>
      <c r="D579" s="26">
        <v>0</v>
      </c>
      <c r="E579" s="60"/>
      <c r="F579" s="58"/>
      <c r="G579" s="59"/>
      <c r="H579" s="60"/>
      <c r="I579" s="60"/>
      <c r="J579" s="60"/>
      <c r="K579" s="60"/>
      <c r="L579" s="60"/>
      <c r="M579" s="24"/>
      <c r="N579" s="31"/>
      <c r="O579" s="32" t="s">
        <v>762</v>
      </c>
      <c r="P579" s="22"/>
      <c r="Q579" s="26">
        <f t="shared" si="52"/>
        <v>634</v>
      </c>
      <c r="R579" s="26">
        <f t="shared" si="54"/>
        <v>0</v>
      </c>
      <c r="S579" s="26">
        <v>634</v>
      </c>
      <c r="T579" s="58"/>
      <c r="U579" s="58"/>
      <c r="V579" s="58"/>
      <c r="W579" s="58"/>
      <c r="X579" s="58"/>
      <c r="Y579" s="58"/>
      <c r="Z579" s="58"/>
      <c r="AA579" s="58"/>
      <c r="AB579" s="75"/>
    </row>
    <row r="580" spans="1:28" ht="14.1" customHeight="1">
      <c r="A580" s="48" t="s">
        <v>763</v>
      </c>
      <c r="B580" s="26">
        <f t="shared" si="51"/>
        <v>319</v>
      </c>
      <c r="C580" s="26">
        <f t="shared" si="53"/>
        <v>0</v>
      </c>
      <c r="D580" s="26">
        <v>319</v>
      </c>
      <c r="E580" s="60"/>
      <c r="F580" s="58"/>
      <c r="G580" s="59"/>
      <c r="H580" s="60"/>
      <c r="I580" s="60"/>
      <c r="J580" s="60"/>
      <c r="K580" s="60"/>
      <c r="L580" s="60"/>
      <c r="M580" s="24"/>
      <c r="N580" s="31"/>
      <c r="O580" s="32" t="s">
        <v>470</v>
      </c>
      <c r="P580" s="22" t="s">
        <v>24</v>
      </c>
      <c r="Q580" s="26">
        <f t="shared" si="52"/>
        <v>227</v>
      </c>
      <c r="R580" s="26">
        <f t="shared" si="54"/>
        <v>0</v>
      </c>
      <c r="S580" s="26">
        <v>227</v>
      </c>
      <c r="T580" s="58"/>
      <c r="U580" s="58"/>
      <c r="V580" s="58"/>
      <c r="W580" s="58"/>
      <c r="X580" s="58"/>
      <c r="Y580" s="58"/>
      <c r="Z580" s="58"/>
      <c r="AA580" s="58"/>
      <c r="AB580" s="75"/>
    </row>
    <row r="581" spans="1:28" ht="14.1" customHeight="1">
      <c r="A581" s="49" t="s">
        <v>763</v>
      </c>
      <c r="B581" s="26">
        <f t="shared" si="51"/>
        <v>0</v>
      </c>
      <c r="C581" s="26">
        <f t="shared" si="53"/>
        <v>0</v>
      </c>
      <c r="D581" s="26">
        <v>0</v>
      </c>
      <c r="E581" s="60"/>
      <c r="F581" s="58"/>
      <c r="G581" s="59"/>
      <c r="H581" s="60"/>
      <c r="I581" s="60"/>
      <c r="J581" s="60"/>
      <c r="K581" s="60"/>
      <c r="L581" s="60"/>
      <c r="M581" s="24"/>
      <c r="N581" s="31"/>
      <c r="O581" s="32" t="s">
        <v>765</v>
      </c>
      <c r="P581" s="22" t="s">
        <v>24</v>
      </c>
      <c r="Q581" s="26">
        <f t="shared" si="52"/>
        <v>146</v>
      </c>
      <c r="R581" s="26">
        <f t="shared" si="54"/>
        <v>0</v>
      </c>
      <c r="S581" s="26">
        <v>146</v>
      </c>
      <c r="T581" s="58"/>
      <c r="U581" s="58"/>
      <c r="V581" s="58"/>
      <c r="W581" s="58"/>
      <c r="X581" s="58"/>
      <c r="Y581" s="58"/>
      <c r="Z581" s="58"/>
      <c r="AA581" s="58"/>
      <c r="AB581" s="75"/>
    </row>
    <row r="582" spans="1:28" ht="14.1" customHeight="1">
      <c r="A582" s="48" t="s">
        <v>763</v>
      </c>
      <c r="B582" s="26">
        <f t="shared" si="51"/>
        <v>0</v>
      </c>
      <c r="C582" s="26">
        <f t="shared" si="53"/>
        <v>0</v>
      </c>
      <c r="D582" s="26">
        <v>0</v>
      </c>
      <c r="E582" s="60"/>
      <c r="F582" s="58"/>
      <c r="G582" s="59"/>
      <c r="H582" s="60"/>
      <c r="I582" s="60"/>
      <c r="J582" s="60"/>
      <c r="K582" s="60"/>
      <c r="L582" s="60"/>
      <c r="M582" s="24"/>
      <c r="N582" s="31"/>
      <c r="O582" s="25" t="s">
        <v>766</v>
      </c>
      <c r="P582" s="22" t="s">
        <v>24</v>
      </c>
      <c r="Q582" s="26">
        <f t="shared" si="52"/>
        <v>31</v>
      </c>
      <c r="R582" s="26">
        <f t="shared" si="54"/>
        <v>0</v>
      </c>
      <c r="S582" s="26">
        <v>31</v>
      </c>
      <c r="T582" s="58"/>
      <c r="U582" s="58"/>
      <c r="V582" s="58"/>
      <c r="W582" s="58"/>
      <c r="X582" s="58"/>
      <c r="Y582" s="58"/>
      <c r="Z582" s="58"/>
      <c r="AA582" s="58"/>
      <c r="AB582" s="75"/>
    </row>
    <row r="583" spans="1:28" ht="14.1" customHeight="1">
      <c r="A583" s="48" t="s">
        <v>763</v>
      </c>
      <c r="B583" s="26">
        <f t="shared" si="51"/>
        <v>0</v>
      </c>
      <c r="C583" s="26">
        <f t="shared" si="53"/>
        <v>0</v>
      </c>
      <c r="D583" s="26"/>
      <c r="E583" s="60"/>
      <c r="F583" s="58"/>
      <c r="G583" s="59"/>
      <c r="H583" s="60"/>
      <c r="I583" s="60"/>
      <c r="J583" s="60"/>
      <c r="K583" s="60"/>
      <c r="L583" s="60"/>
      <c r="M583" s="24"/>
      <c r="N583" s="31"/>
      <c r="O583" s="32" t="s">
        <v>764</v>
      </c>
      <c r="P583" s="22" t="s">
        <v>24</v>
      </c>
      <c r="Q583" s="26">
        <f t="shared" si="52"/>
        <v>85</v>
      </c>
      <c r="R583" s="26">
        <f t="shared" si="54"/>
        <v>0</v>
      </c>
      <c r="S583" s="26">
        <v>85</v>
      </c>
      <c r="T583" s="58"/>
      <c r="U583" s="58"/>
      <c r="V583" s="58"/>
      <c r="W583" s="58"/>
      <c r="X583" s="58"/>
      <c r="Y583" s="58"/>
      <c r="Z583" s="58"/>
      <c r="AA583" s="58"/>
      <c r="AB583" s="75"/>
    </row>
    <row r="584" spans="1:28" ht="14.1" customHeight="1">
      <c r="A584" s="48" t="s">
        <v>767</v>
      </c>
      <c r="B584" s="26">
        <f t="shared" si="51"/>
        <v>3869</v>
      </c>
      <c r="C584" s="26">
        <f t="shared" si="53"/>
        <v>0</v>
      </c>
      <c r="D584" s="26">
        <v>3869</v>
      </c>
      <c r="E584" s="60"/>
      <c r="F584" s="58"/>
      <c r="G584" s="59"/>
      <c r="H584" s="60"/>
      <c r="I584" s="60"/>
      <c r="J584" s="60"/>
      <c r="K584" s="60"/>
      <c r="L584" s="60"/>
      <c r="M584" s="24"/>
      <c r="N584" s="31"/>
      <c r="O584" s="25" t="s">
        <v>768</v>
      </c>
      <c r="P584" s="22" t="s">
        <v>24</v>
      </c>
      <c r="Q584" s="26">
        <f t="shared" si="52"/>
        <v>526</v>
      </c>
      <c r="R584" s="26">
        <f t="shared" si="54"/>
        <v>0</v>
      </c>
      <c r="S584" s="26">
        <v>526</v>
      </c>
      <c r="T584" s="58"/>
      <c r="U584" s="58"/>
      <c r="V584" s="58"/>
      <c r="W584" s="58"/>
      <c r="X584" s="58"/>
      <c r="Y584" s="58"/>
      <c r="Z584" s="58"/>
      <c r="AA584" s="58"/>
      <c r="AB584" s="75"/>
    </row>
    <row r="585" spans="1:28" ht="14.1" customHeight="1">
      <c r="A585" s="49" t="s">
        <v>767</v>
      </c>
      <c r="B585" s="26">
        <f t="shared" si="51"/>
        <v>0</v>
      </c>
      <c r="C585" s="26">
        <f t="shared" si="53"/>
        <v>0</v>
      </c>
      <c r="D585" s="26">
        <v>0</v>
      </c>
      <c r="E585" s="60"/>
      <c r="F585" s="58"/>
      <c r="G585" s="59"/>
      <c r="H585" s="60"/>
      <c r="I585" s="60"/>
      <c r="J585" s="60"/>
      <c r="K585" s="60"/>
      <c r="L585" s="60"/>
      <c r="M585" s="24"/>
      <c r="N585" s="31"/>
      <c r="O585" s="25" t="s">
        <v>769</v>
      </c>
      <c r="P585" s="22" t="s">
        <v>24</v>
      </c>
      <c r="Q585" s="26">
        <f t="shared" si="52"/>
        <v>1509</v>
      </c>
      <c r="R585" s="26">
        <f t="shared" si="54"/>
        <v>0</v>
      </c>
      <c r="S585" s="26">
        <v>1509</v>
      </c>
      <c r="T585" s="58"/>
      <c r="U585" s="58"/>
      <c r="V585" s="58"/>
      <c r="W585" s="58"/>
      <c r="X585" s="58"/>
      <c r="Y585" s="58"/>
      <c r="Z585" s="58"/>
      <c r="AA585" s="58"/>
      <c r="AB585" s="75"/>
    </row>
    <row r="586" spans="1:28" ht="14.1" customHeight="1">
      <c r="A586" s="48" t="s">
        <v>770</v>
      </c>
      <c r="B586" s="26">
        <f t="shared" si="51"/>
        <v>0</v>
      </c>
      <c r="C586" s="26">
        <f t="shared" si="53"/>
        <v>0</v>
      </c>
      <c r="D586" s="26"/>
      <c r="E586" s="60"/>
      <c r="F586" s="58"/>
      <c r="G586" s="59"/>
      <c r="H586" s="60"/>
      <c r="I586" s="60"/>
      <c r="J586" s="60"/>
      <c r="K586" s="60"/>
      <c r="L586" s="131"/>
      <c r="M586" s="24"/>
      <c r="N586" s="31"/>
      <c r="O586" s="25" t="s">
        <v>899</v>
      </c>
      <c r="P586" s="22" t="s">
        <v>24</v>
      </c>
      <c r="Q586" s="26">
        <f t="shared" si="52"/>
        <v>25</v>
      </c>
      <c r="R586" s="26">
        <f t="shared" si="54"/>
        <v>0</v>
      </c>
      <c r="S586" s="26">
        <v>25</v>
      </c>
      <c r="T586" s="58"/>
      <c r="U586" s="58"/>
      <c r="V586" s="58"/>
      <c r="W586" s="58"/>
      <c r="X586" s="58"/>
      <c r="Y586" s="58"/>
      <c r="Z586" s="58"/>
      <c r="AA586" s="131"/>
      <c r="AB586" s="75"/>
    </row>
    <row r="587" spans="1:28" ht="14.1" customHeight="1">
      <c r="A587" s="48" t="s">
        <v>770</v>
      </c>
      <c r="B587" s="26">
        <f t="shared" si="51"/>
        <v>221</v>
      </c>
      <c r="C587" s="26">
        <f t="shared" si="53"/>
        <v>0</v>
      </c>
      <c r="D587" s="26">
        <v>221</v>
      </c>
      <c r="E587" s="131"/>
      <c r="F587" s="131"/>
      <c r="G587" s="131"/>
      <c r="H587" s="131"/>
      <c r="I587" s="131"/>
      <c r="J587" s="131"/>
      <c r="K587" s="131"/>
      <c r="L587" s="60"/>
      <c r="M587" s="24"/>
      <c r="N587" s="31"/>
      <c r="O587" s="25" t="s">
        <v>771</v>
      </c>
      <c r="P587" s="22" t="s">
        <v>24</v>
      </c>
      <c r="Q587" s="26">
        <f t="shared" si="52"/>
        <v>196</v>
      </c>
      <c r="R587" s="26">
        <f t="shared" si="54"/>
        <v>0</v>
      </c>
      <c r="S587" s="26">
        <v>196</v>
      </c>
      <c r="T587" s="131"/>
      <c r="U587" s="131"/>
      <c r="V587" s="131"/>
      <c r="W587" s="131"/>
      <c r="X587" s="131"/>
      <c r="Y587" s="131"/>
      <c r="Z587" s="131"/>
      <c r="AA587" s="60"/>
      <c r="AB587" s="75"/>
    </row>
    <row r="588" spans="1:28" ht="14.1" customHeight="1">
      <c r="A588" s="111" t="s">
        <v>772</v>
      </c>
      <c r="B588" s="26">
        <f t="shared" si="51"/>
        <v>3423</v>
      </c>
      <c r="C588" s="26">
        <f t="shared" ref="C588" si="55">E588+F588+G588+H588+M588+I588+J588</f>
        <v>0</v>
      </c>
      <c r="D588" s="26">
        <v>3423</v>
      </c>
      <c r="E588" s="131"/>
      <c r="F588" s="131"/>
      <c r="G588" s="131"/>
      <c r="H588" s="131"/>
      <c r="I588" s="131"/>
      <c r="J588" s="131"/>
      <c r="K588" s="131"/>
      <c r="L588" s="60"/>
      <c r="M588" s="24"/>
      <c r="N588" s="31"/>
      <c r="O588" s="32" t="s">
        <v>774</v>
      </c>
      <c r="P588" s="22"/>
      <c r="Q588" s="26">
        <f t="shared" si="52"/>
        <v>381</v>
      </c>
      <c r="R588" s="26">
        <f t="shared" si="54"/>
        <v>0</v>
      </c>
      <c r="S588" s="26">
        <v>381</v>
      </c>
      <c r="T588" s="131"/>
      <c r="U588" s="131"/>
      <c r="V588" s="131"/>
      <c r="W588" s="131"/>
      <c r="X588" s="131"/>
      <c r="Y588" s="131"/>
      <c r="Z588" s="131"/>
      <c r="AA588" s="60"/>
      <c r="AB588" s="75"/>
    </row>
    <row r="589" spans="1:28" ht="14.1" customHeight="1">
      <c r="A589" s="48" t="s">
        <v>772</v>
      </c>
      <c r="B589" s="26">
        <f t="shared" si="51"/>
        <v>0</v>
      </c>
      <c r="C589" s="26">
        <f t="shared" si="53"/>
        <v>0</v>
      </c>
      <c r="D589" s="26">
        <v>0</v>
      </c>
      <c r="E589" s="60"/>
      <c r="F589" s="58"/>
      <c r="G589" s="59"/>
      <c r="H589" s="60"/>
      <c r="I589" s="60"/>
      <c r="J589" s="60"/>
      <c r="K589" s="60"/>
      <c r="L589" s="60"/>
      <c r="M589" s="24"/>
      <c r="N589" s="31"/>
      <c r="O589" s="32" t="s">
        <v>773</v>
      </c>
      <c r="P589" s="22"/>
      <c r="Q589" s="26">
        <f t="shared" si="52"/>
        <v>1370</v>
      </c>
      <c r="R589" s="26">
        <f t="shared" si="54"/>
        <v>0</v>
      </c>
      <c r="S589" s="26">
        <v>1370</v>
      </c>
      <c r="T589" s="60"/>
      <c r="U589" s="58"/>
      <c r="V589" s="59"/>
      <c r="W589" s="59"/>
      <c r="X589" s="59"/>
      <c r="Y589" s="59"/>
      <c r="Z589" s="60"/>
      <c r="AA589" s="58"/>
      <c r="AB589" s="75"/>
    </row>
    <row r="590" spans="1:28" ht="14.1" customHeight="1">
      <c r="A590" s="48" t="s">
        <v>772</v>
      </c>
      <c r="B590" s="26">
        <f t="shared" si="51"/>
        <v>0</v>
      </c>
      <c r="C590" s="26">
        <f t="shared" si="53"/>
        <v>0</v>
      </c>
      <c r="D590" s="26">
        <v>0</v>
      </c>
      <c r="E590" s="60"/>
      <c r="F590" s="58"/>
      <c r="G590" s="59"/>
      <c r="H590" s="60"/>
      <c r="I590" s="60"/>
      <c r="J590" s="60"/>
      <c r="K590" s="60"/>
      <c r="L590" s="60"/>
      <c r="M590" s="24"/>
      <c r="N590" s="31" t="s">
        <v>20</v>
      </c>
      <c r="O590" s="25" t="s">
        <v>775</v>
      </c>
      <c r="P590" s="22"/>
      <c r="Q590" s="26">
        <f t="shared" si="52"/>
        <v>1672</v>
      </c>
      <c r="R590" s="26">
        <f t="shared" si="54"/>
        <v>0</v>
      </c>
      <c r="S590" s="26">
        <v>1672</v>
      </c>
      <c r="T590" s="60"/>
      <c r="U590" s="58"/>
      <c r="V590" s="59"/>
      <c r="W590" s="59"/>
      <c r="X590" s="59"/>
      <c r="Y590" s="59"/>
      <c r="Z590" s="60"/>
      <c r="AA590" s="60"/>
      <c r="AB590" s="75"/>
    </row>
    <row r="591" spans="1:28" ht="14.1" customHeight="1">
      <c r="A591" s="48" t="s">
        <v>776</v>
      </c>
      <c r="B591" s="26">
        <f t="shared" si="51"/>
        <v>0</v>
      </c>
      <c r="C591" s="26">
        <f t="shared" si="53"/>
        <v>0</v>
      </c>
      <c r="D591" s="26">
        <v>0</v>
      </c>
      <c r="E591" s="60"/>
      <c r="F591" s="58"/>
      <c r="G591" s="59"/>
      <c r="H591" s="60"/>
      <c r="I591" s="60"/>
      <c r="J591" s="60"/>
      <c r="K591" s="60"/>
      <c r="L591" s="60"/>
      <c r="M591" s="24"/>
      <c r="N591" s="31"/>
      <c r="O591" s="25" t="s">
        <v>781</v>
      </c>
      <c r="P591" s="22"/>
      <c r="Q591" s="26">
        <f t="shared" si="52"/>
        <v>1431</v>
      </c>
      <c r="R591" s="26">
        <f t="shared" si="54"/>
        <v>0</v>
      </c>
      <c r="S591" s="26">
        <v>1431</v>
      </c>
      <c r="T591" s="58"/>
      <c r="U591" s="58"/>
      <c r="V591" s="58"/>
      <c r="W591" s="58"/>
      <c r="X591" s="58"/>
      <c r="Y591" s="58"/>
      <c r="Z591" s="58"/>
      <c r="AA591" s="58"/>
      <c r="AB591" s="75"/>
    </row>
    <row r="592" spans="1:28" ht="14.1" customHeight="1">
      <c r="A592" s="48" t="s">
        <v>776</v>
      </c>
      <c r="B592" s="26">
        <f t="shared" si="51"/>
        <v>0</v>
      </c>
      <c r="C592" s="26">
        <f t="shared" si="53"/>
        <v>0</v>
      </c>
      <c r="D592" s="26">
        <v>0</v>
      </c>
      <c r="E592" s="60"/>
      <c r="F592" s="58"/>
      <c r="G592" s="59"/>
      <c r="H592" s="60"/>
      <c r="I592" s="60"/>
      <c r="J592" s="60"/>
      <c r="K592" s="60"/>
      <c r="L592" s="60"/>
      <c r="M592" s="24"/>
      <c r="N592" s="31"/>
      <c r="O592" s="25" t="s">
        <v>777</v>
      </c>
      <c r="P592" s="22"/>
      <c r="Q592" s="26">
        <f t="shared" si="52"/>
        <v>511</v>
      </c>
      <c r="R592" s="26">
        <f t="shared" si="54"/>
        <v>0</v>
      </c>
      <c r="S592" s="26">
        <v>511</v>
      </c>
      <c r="T592" s="58"/>
      <c r="U592" s="58"/>
      <c r="V592" s="58"/>
      <c r="W592" s="58"/>
      <c r="X592" s="58"/>
      <c r="Y592" s="58"/>
      <c r="Z592" s="58"/>
      <c r="AA592" s="58"/>
      <c r="AB592" s="75"/>
    </row>
    <row r="593" spans="1:28" ht="14.1" customHeight="1">
      <c r="A593" s="48" t="s">
        <v>776</v>
      </c>
      <c r="B593" s="26">
        <f t="shared" si="51"/>
        <v>0</v>
      </c>
      <c r="C593" s="26">
        <f t="shared" si="53"/>
        <v>0</v>
      </c>
      <c r="D593" s="26">
        <v>0</v>
      </c>
      <c r="E593" s="60"/>
      <c r="F593" s="58"/>
      <c r="G593" s="59"/>
      <c r="H593" s="60"/>
      <c r="I593" s="60"/>
      <c r="J593" s="60"/>
      <c r="K593" s="60"/>
      <c r="L593" s="60"/>
      <c r="M593" s="24"/>
      <c r="N593" s="31"/>
      <c r="O593" s="25" t="s">
        <v>780</v>
      </c>
      <c r="P593" s="22" t="s">
        <v>24</v>
      </c>
      <c r="Q593" s="26">
        <f t="shared" si="52"/>
        <v>430</v>
      </c>
      <c r="R593" s="26">
        <f t="shared" si="54"/>
        <v>0</v>
      </c>
      <c r="S593" s="26">
        <v>430</v>
      </c>
      <c r="T593" s="58"/>
      <c r="U593" s="58"/>
      <c r="V593" s="58"/>
      <c r="W593" s="58"/>
      <c r="X593" s="58"/>
      <c r="Y593" s="58"/>
      <c r="Z593" s="58"/>
      <c r="AA593" s="58"/>
      <c r="AB593" s="75"/>
    </row>
    <row r="594" spans="1:28" ht="14.1" customHeight="1">
      <c r="A594" s="48" t="s">
        <v>776</v>
      </c>
      <c r="B594" s="26">
        <f t="shared" si="51"/>
        <v>0</v>
      </c>
      <c r="C594" s="26">
        <f t="shared" si="53"/>
        <v>0</v>
      </c>
      <c r="D594" s="26">
        <v>0</v>
      </c>
      <c r="E594" s="60"/>
      <c r="F594" s="58"/>
      <c r="G594" s="59"/>
      <c r="H594" s="60"/>
      <c r="I594" s="60"/>
      <c r="J594" s="60"/>
      <c r="K594" s="60"/>
      <c r="L594" s="60"/>
      <c r="M594" s="24"/>
      <c r="N594" s="31"/>
      <c r="O594" s="25" t="s">
        <v>778</v>
      </c>
      <c r="P594" s="22"/>
      <c r="Q594" s="26">
        <f t="shared" si="52"/>
        <v>301</v>
      </c>
      <c r="R594" s="26">
        <f t="shared" si="54"/>
        <v>0</v>
      </c>
      <c r="S594" s="26">
        <v>301</v>
      </c>
      <c r="T594" s="58"/>
      <c r="U594" s="58"/>
      <c r="V594" s="58"/>
      <c r="W594" s="58"/>
      <c r="X594" s="58"/>
      <c r="Y594" s="58"/>
      <c r="Z594" s="58"/>
      <c r="AA594" s="58"/>
      <c r="AB594" s="75"/>
    </row>
    <row r="595" spans="1:28" ht="14.1" customHeight="1">
      <c r="A595" s="48" t="s">
        <v>776</v>
      </c>
      <c r="B595" s="26">
        <f t="shared" si="51"/>
        <v>0</v>
      </c>
      <c r="C595" s="26">
        <f t="shared" si="53"/>
        <v>0</v>
      </c>
      <c r="D595" s="26">
        <v>0</v>
      </c>
      <c r="E595" s="60"/>
      <c r="F595" s="58"/>
      <c r="G595" s="59"/>
      <c r="H595" s="60"/>
      <c r="I595" s="60"/>
      <c r="J595" s="60"/>
      <c r="K595" s="60"/>
      <c r="L595" s="60"/>
      <c r="M595" s="24"/>
      <c r="N595" s="31"/>
      <c r="O595" s="25" t="s">
        <v>779</v>
      </c>
      <c r="P595" s="22"/>
      <c r="Q595" s="26">
        <f t="shared" si="52"/>
        <v>295</v>
      </c>
      <c r="R595" s="26">
        <f t="shared" si="54"/>
        <v>0</v>
      </c>
      <c r="S595" s="26">
        <v>295</v>
      </c>
      <c r="T595" s="58"/>
      <c r="U595" s="58"/>
      <c r="V595" s="58"/>
      <c r="W595" s="58"/>
      <c r="X595" s="58"/>
      <c r="Y595" s="58"/>
      <c r="Z595" s="58"/>
      <c r="AA595" s="58"/>
      <c r="AB595" s="75"/>
    </row>
    <row r="596" spans="1:28" ht="14.1" customHeight="1">
      <c r="A596" s="48" t="s">
        <v>776</v>
      </c>
      <c r="B596" s="26">
        <f t="shared" si="51"/>
        <v>0</v>
      </c>
      <c r="C596" s="26">
        <f t="shared" si="53"/>
        <v>0</v>
      </c>
      <c r="D596" s="26">
        <v>0</v>
      </c>
      <c r="E596" s="60"/>
      <c r="F596" s="58"/>
      <c r="G596" s="59"/>
      <c r="H596" s="60"/>
      <c r="I596" s="60"/>
      <c r="J596" s="60"/>
      <c r="K596" s="60"/>
      <c r="L596" s="60"/>
      <c r="M596" s="24"/>
      <c r="N596" s="31"/>
      <c r="O596" s="25" t="s">
        <v>387</v>
      </c>
      <c r="P596" s="22"/>
      <c r="Q596" s="26">
        <f t="shared" si="52"/>
        <v>60</v>
      </c>
      <c r="R596" s="26">
        <f t="shared" si="54"/>
        <v>0</v>
      </c>
      <c r="S596" s="26">
        <v>60</v>
      </c>
      <c r="T596" s="58"/>
      <c r="U596" s="58"/>
      <c r="V596" s="58"/>
      <c r="W596" s="58"/>
      <c r="X596" s="58"/>
      <c r="Y596" s="58"/>
      <c r="Z596" s="58"/>
      <c r="AA596" s="58"/>
      <c r="AB596" s="75"/>
    </row>
    <row r="597" spans="1:28" ht="14.1" customHeight="1">
      <c r="A597" s="48" t="s">
        <v>782</v>
      </c>
      <c r="B597" s="26">
        <f t="shared" si="51"/>
        <v>940</v>
      </c>
      <c r="C597" s="26">
        <f t="shared" si="53"/>
        <v>0</v>
      </c>
      <c r="D597" s="26">
        <v>940</v>
      </c>
      <c r="E597" s="60"/>
      <c r="F597" s="58"/>
      <c r="G597" s="59"/>
      <c r="H597" s="60"/>
      <c r="I597" s="60"/>
      <c r="J597" s="60"/>
      <c r="K597" s="60"/>
      <c r="L597" s="60"/>
      <c r="M597" s="24"/>
      <c r="N597" s="31"/>
      <c r="O597" s="25" t="s">
        <v>783</v>
      </c>
      <c r="P597" s="22"/>
      <c r="Q597" s="26">
        <f t="shared" si="52"/>
        <v>30</v>
      </c>
      <c r="R597" s="26">
        <f t="shared" si="54"/>
        <v>0</v>
      </c>
      <c r="S597" s="26">
        <v>30</v>
      </c>
      <c r="T597" s="58"/>
      <c r="U597" s="58"/>
      <c r="V597" s="58"/>
      <c r="W597" s="58"/>
      <c r="X597" s="58"/>
      <c r="Y597" s="58"/>
      <c r="Z597" s="58"/>
      <c r="AA597" s="58"/>
      <c r="AB597" s="75"/>
    </row>
    <row r="598" spans="1:28" ht="14.1" customHeight="1">
      <c r="A598" s="111" t="s">
        <v>784</v>
      </c>
      <c r="B598" s="26">
        <f t="shared" si="51"/>
        <v>24</v>
      </c>
      <c r="C598" s="26">
        <f t="shared" si="53"/>
        <v>0</v>
      </c>
      <c r="D598" s="26">
        <v>24</v>
      </c>
      <c r="E598" s="60"/>
      <c r="F598" s="58"/>
      <c r="G598" s="59"/>
      <c r="H598" s="60"/>
      <c r="I598" s="60"/>
      <c r="J598" s="60"/>
      <c r="K598" s="60"/>
      <c r="L598" s="60"/>
      <c r="M598" s="24"/>
      <c r="N598" s="31"/>
      <c r="O598" s="25" t="s">
        <v>785</v>
      </c>
      <c r="P598" s="22"/>
      <c r="Q598" s="26">
        <f t="shared" si="52"/>
        <v>24</v>
      </c>
      <c r="R598" s="26">
        <f t="shared" si="54"/>
        <v>0</v>
      </c>
      <c r="S598" s="26">
        <v>24</v>
      </c>
      <c r="T598" s="58"/>
      <c r="U598" s="58"/>
      <c r="V598" s="58"/>
      <c r="W598" s="58"/>
      <c r="X598" s="58"/>
      <c r="Y598" s="58"/>
      <c r="Z598" s="58"/>
      <c r="AA598" s="58"/>
      <c r="AB598" s="75"/>
    </row>
    <row r="599" spans="1:28" ht="14.1" customHeight="1">
      <c r="A599" s="25" t="s">
        <v>786</v>
      </c>
      <c r="B599" s="26">
        <f t="shared" si="51"/>
        <v>2769</v>
      </c>
      <c r="C599" s="26">
        <f t="shared" si="53"/>
        <v>184</v>
      </c>
      <c r="D599" s="26">
        <v>2585</v>
      </c>
      <c r="E599" s="60"/>
      <c r="F599" s="58"/>
      <c r="G599" s="59"/>
      <c r="H599" s="60"/>
      <c r="I599" s="60">
        <v>42</v>
      </c>
      <c r="J599" s="60"/>
      <c r="K599" s="60"/>
      <c r="L599" s="60"/>
      <c r="M599" s="24">
        <v>142</v>
      </c>
      <c r="N599" s="31"/>
      <c r="O599" s="25" t="s">
        <v>787</v>
      </c>
      <c r="P599" s="22"/>
      <c r="Q599" s="26">
        <f t="shared" si="52"/>
        <v>2672</v>
      </c>
      <c r="R599" s="26">
        <f t="shared" si="54"/>
        <v>142</v>
      </c>
      <c r="S599" s="26">
        <v>2530</v>
      </c>
      <c r="T599" s="58"/>
      <c r="U599" s="58"/>
      <c r="V599" s="58"/>
      <c r="W599" s="58"/>
      <c r="X599" s="58"/>
      <c r="Y599" s="58"/>
      <c r="Z599" s="58"/>
      <c r="AA599" s="60"/>
      <c r="AB599" s="75">
        <v>142</v>
      </c>
    </row>
    <row r="600" spans="1:28" ht="14.1" customHeight="1">
      <c r="A600" s="25" t="s">
        <v>786</v>
      </c>
      <c r="B600" s="26"/>
      <c r="C600" s="26"/>
      <c r="D600" s="26"/>
      <c r="E600" s="60"/>
      <c r="F600" s="58"/>
      <c r="G600" s="59"/>
      <c r="H600" s="60"/>
      <c r="I600" s="60"/>
      <c r="J600" s="60"/>
      <c r="K600" s="60"/>
      <c r="L600" s="60"/>
      <c r="M600" s="24"/>
      <c r="N600" s="31"/>
      <c r="O600" s="25" t="s">
        <v>1021</v>
      </c>
      <c r="P600" s="22"/>
      <c r="Q600" s="26">
        <f t="shared" si="52"/>
        <v>42</v>
      </c>
      <c r="R600" s="26">
        <f t="shared" si="54"/>
        <v>42</v>
      </c>
      <c r="S600" s="26"/>
      <c r="T600" s="58"/>
      <c r="U600" s="58"/>
      <c r="V600" s="58"/>
      <c r="W600" s="58"/>
      <c r="X600" s="58">
        <v>42</v>
      </c>
      <c r="Y600" s="58"/>
      <c r="Z600" s="58"/>
      <c r="AA600" s="60"/>
      <c r="AB600" s="75"/>
    </row>
    <row r="601" spans="1:28" ht="14.1" customHeight="1">
      <c r="A601" s="25" t="s">
        <v>788</v>
      </c>
      <c r="B601" s="26">
        <f t="shared" ref="B601:B627" si="56">D601+C601</f>
        <v>20</v>
      </c>
      <c r="C601" s="26">
        <f t="shared" si="53"/>
        <v>0</v>
      </c>
      <c r="D601" s="26">
        <v>20</v>
      </c>
      <c r="E601" s="60"/>
      <c r="F601" s="58"/>
      <c r="G601" s="59"/>
      <c r="H601" s="60"/>
      <c r="I601" s="60"/>
      <c r="J601" s="60"/>
      <c r="K601" s="60"/>
      <c r="L601" s="60"/>
      <c r="M601" s="24"/>
      <c r="N601" s="31"/>
      <c r="O601" s="25" t="s">
        <v>789</v>
      </c>
      <c r="P601" s="22"/>
      <c r="Q601" s="26">
        <f t="shared" ref="Q601:Q627" si="57">S601+R601</f>
        <v>20</v>
      </c>
      <c r="R601" s="26">
        <f t="shared" si="54"/>
        <v>0</v>
      </c>
      <c r="S601" s="26">
        <v>20</v>
      </c>
      <c r="T601" s="60"/>
      <c r="U601" s="58"/>
      <c r="V601" s="59"/>
      <c r="W601" s="59"/>
      <c r="X601" s="59"/>
      <c r="Y601" s="59"/>
      <c r="Z601" s="60"/>
      <c r="AA601" s="58"/>
      <c r="AB601" s="75"/>
    </row>
    <row r="602" spans="1:28" ht="14.1" customHeight="1">
      <c r="A602" s="25" t="s">
        <v>790</v>
      </c>
      <c r="B602" s="26">
        <f t="shared" si="56"/>
        <v>600</v>
      </c>
      <c r="C602" s="26">
        <f t="shared" ref="C602:C627" si="58">E602+F602+G602+H602+M602+I602+J602</f>
        <v>0</v>
      </c>
      <c r="D602" s="26">
        <v>600</v>
      </c>
      <c r="E602" s="60"/>
      <c r="F602" s="58"/>
      <c r="G602" s="59"/>
      <c r="H602" s="60"/>
      <c r="I602" s="60"/>
      <c r="J602" s="60"/>
      <c r="K602" s="60"/>
      <c r="L602" s="60"/>
      <c r="M602" s="24"/>
      <c r="N602" s="31"/>
      <c r="O602" s="25" t="s">
        <v>791</v>
      </c>
      <c r="P602" s="22"/>
      <c r="Q602" s="26">
        <f t="shared" si="57"/>
        <v>600</v>
      </c>
      <c r="R602" s="26">
        <f t="shared" si="54"/>
        <v>0</v>
      </c>
      <c r="S602" s="26">
        <v>600</v>
      </c>
      <c r="T602" s="58"/>
      <c r="U602" s="58"/>
      <c r="V602" s="58"/>
      <c r="W602" s="58"/>
      <c r="X602" s="58"/>
      <c r="Y602" s="58"/>
      <c r="Z602" s="58"/>
      <c r="AA602" s="58"/>
      <c r="AB602" s="75"/>
    </row>
    <row r="603" spans="1:28" ht="12.75" customHeight="1">
      <c r="A603" s="25" t="s">
        <v>792</v>
      </c>
      <c r="B603" s="26">
        <f t="shared" si="56"/>
        <v>4890</v>
      </c>
      <c r="C603" s="26">
        <f t="shared" ref="C603" si="59">E603+F603+G603+H603+M603+I603+J603</f>
        <v>150</v>
      </c>
      <c r="D603" s="26">
        <v>4740</v>
      </c>
      <c r="E603" s="60">
        <v>26</v>
      </c>
      <c r="F603" s="58">
        <v>63</v>
      </c>
      <c r="G603" s="59"/>
      <c r="H603" s="60"/>
      <c r="I603" s="60"/>
      <c r="J603" s="60"/>
      <c r="K603" s="60"/>
      <c r="L603" s="60"/>
      <c r="M603" s="24">
        <v>61</v>
      </c>
      <c r="N603" s="31"/>
      <c r="O603" s="25" t="s">
        <v>795</v>
      </c>
      <c r="P603" s="22" t="s">
        <v>24</v>
      </c>
      <c r="Q603" s="26">
        <f t="shared" si="57"/>
        <v>274</v>
      </c>
      <c r="R603" s="26">
        <f t="shared" si="54"/>
        <v>0</v>
      </c>
      <c r="S603" s="26">
        <v>274</v>
      </c>
      <c r="T603" s="58"/>
      <c r="U603" s="58"/>
      <c r="V603" s="58"/>
      <c r="W603" s="58"/>
      <c r="X603" s="58"/>
      <c r="Y603" s="58"/>
      <c r="Z603" s="58"/>
      <c r="AA603" s="58"/>
      <c r="AB603" s="75"/>
    </row>
    <row r="604" spans="1:28" ht="14.1" customHeight="1">
      <c r="A604" s="48" t="s">
        <v>792</v>
      </c>
      <c r="B604" s="26">
        <f t="shared" si="56"/>
        <v>0</v>
      </c>
      <c r="C604" s="26">
        <f t="shared" si="58"/>
        <v>0</v>
      </c>
      <c r="D604" s="26">
        <v>0</v>
      </c>
      <c r="E604" s="60"/>
      <c r="F604" s="58"/>
      <c r="G604" s="59"/>
      <c r="H604" s="60"/>
      <c r="I604" s="60"/>
      <c r="J604" s="60"/>
      <c r="K604" s="60"/>
      <c r="L604" s="60"/>
      <c r="M604" s="24"/>
      <c r="N604" s="31"/>
      <c r="O604" s="25" t="s">
        <v>794</v>
      </c>
      <c r="P604" s="22"/>
      <c r="Q604" s="26">
        <f t="shared" si="57"/>
        <v>85</v>
      </c>
      <c r="R604" s="26">
        <f t="shared" si="54"/>
        <v>0</v>
      </c>
      <c r="S604" s="26">
        <v>85</v>
      </c>
      <c r="T604" s="58"/>
      <c r="U604" s="58"/>
      <c r="V604" s="58"/>
      <c r="W604" s="58"/>
      <c r="X604" s="58"/>
      <c r="Y604" s="58"/>
      <c r="Z604" s="58"/>
      <c r="AA604" s="58"/>
      <c r="AB604" s="75"/>
    </row>
    <row r="605" spans="1:28" ht="14.1" customHeight="1">
      <c r="A605" s="48" t="s">
        <v>792</v>
      </c>
      <c r="B605" s="26">
        <f t="shared" si="56"/>
        <v>0</v>
      </c>
      <c r="C605" s="26">
        <f t="shared" si="58"/>
        <v>0</v>
      </c>
      <c r="D605" s="26">
        <v>0</v>
      </c>
      <c r="E605" s="60"/>
      <c r="F605" s="58"/>
      <c r="G605" s="59"/>
      <c r="H605" s="60"/>
      <c r="I605" s="60"/>
      <c r="J605" s="60"/>
      <c r="K605" s="60"/>
      <c r="L605" s="60"/>
      <c r="M605" s="24"/>
      <c r="N605" s="31"/>
      <c r="O605" s="32" t="s">
        <v>571</v>
      </c>
      <c r="P605" s="22"/>
      <c r="Q605" s="213">
        <f t="shared" si="57"/>
        <v>574</v>
      </c>
      <c r="R605" s="26">
        <f t="shared" si="54"/>
        <v>150</v>
      </c>
      <c r="S605" s="26">
        <v>424</v>
      </c>
      <c r="T605" s="58">
        <v>26</v>
      </c>
      <c r="U605" s="58">
        <v>63</v>
      </c>
      <c r="V605" s="58"/>
      <c r="W605" s="58"/>
      <c r="X605" s="58"/>
      <c r="Y605" s="58"/>
      <c r="Z605" s="58"/>
      <c r="AA605" s="58"/>
      <c r="AB605" s="75">
        <v>61</v>
      </c>
    </row>
    <row r="606" spans="1:28" ht="14.1" customHeight="1">
      <c r="A606" s="48" t="s">
        <v>792</v>
      </c>
      <c r="B606" s="26">
        <f t="shared" si="56"/>
        <v>0</v>
      </c>
      <c r="C606" s="26">
        <f t="shared" si="58"/>
        <v>0</v>
      </c>
      <c r="D606" s="26">
        <v>0</v>
      </c>
      <c r="E606" s="60"/>
      <c r="F606" s="58"/>
      <c r="G606" s="59"/>
      <c r="H606" s="60"/>
      <c r="I606" s="60"/>
      <c r="J606" s="60"/>
      <c r="K606" s="60"/>
      <c r="L606" s="60"/>
      <c r="M606" s="24"/>
      <c r="N606" s="31"/>
      <c r="O606" s="25" t="s">
        <v>793</v>
      </c>
      <c r="P606" s="22" t="s">
        <v>24</v>
      </c>
      <c r="Q606" s="26">
        <f t="shared" si="57"/>
        <v>4297</v>
      </c>
      <c r="R606" s="26">
        <f t="shared" si="54"/>
        <v>0</v>
      </c>
      <c r="S606" s="26">
        <v>4297</v>
      </c>
      <c r="T606" s="58"/>
      <c r="U606" s="58"/>
      <c r="V606" s="58"/>
      <c r="W606" s="58"/>
      <c r="X606" s="58"/>
      <c r="Y606" s="58"/>
      <c r="Z606" s="58"/>
      <c r="AA606" s="58"/>
      <c r="AB606" s="75"/>
    </row>
    <row r="607" spans="1:28" ht="14.1" customHeight="1">
      <c r="A607" s="48" t="s">
        <v>796</v>
      </c>
      <c r="B607" s="26">
        <f t="shared" si="56"/>
        <v>245</v>
      </c>
      <c r="C607" s="26">
        <f t="shared" si="58"/>
        <v>0</v>
      </c>
      <c r="D607" s="26">
        <v>245</v>
      </c>
      <c r="E607" s="60"/>
      <c r="F607" s="58"/>
      <c r="G607" s="59"/>
      <c r="H607" s="60"/>
      <c r="I607" s="60"/>
      <c r="J607" s="60"/>
      <c r="K607" s="60"/>
      <c r="L607" s="60"/>
      <c r="M607" s="24"/>
      <c r="N607" s="31"/>
      <c r="O607" s="25" t="s">
        <v>797</v>
      </c>
      <c r="P607" s="22" t="s">
        <v>24</v>
      </c>
      <c r="Q607" s="26">
        <f t="shared" si="57"/>
        <v>861</v>
      </c>
      <c r="R607" s="26">
        <f t="shared" si="54"/>
        <v>0</v>
      </c>
      <c r="S607" s="26">
        <v>861</v>
      </c>
      <c r="T607" s="58"/>
      <c r="U607" s="58"/>
      <c r="V607" s="58"/>
      <c r="W607" s="58"/>
      <c r="X607" s="58"/>
      <c r="Y607" s="58"/>
      <c r="Z607" s="58"/>
      <c r="AA607" s="58"/>
      <c r="AB607" s="75"/>
    </row>
    <row r="608" spans="1:28" ht="14.1" customHeight="1">
      <c r="A608" s="48" t="s">
        <v>796</v>
      </c>
      <c r="B608" s="26">
        <f t="shared" si="56"/>
        <v>0</v>
      </c>
      <c r="C608" s="26">
        <f t="shared" si="58"/>
        <v>0</v>
      </c>
      <c r="D608" s="26">
        <v>0</v>
      </c>
      <c r="E608" s="60"/>
      <c r="F608" s="58"/>
      <c r="G608" s="59"/>
      <c r="H608" s="60"/>
      <c r="I608" s="60"/>
      <c r="J608" s="60"/>
      <c r="K608" s="60"/>
      <c r="L608" s="60"/>
      <c r="M608" s="24"/>
      <c r="N608" s="31"/>
      <c r="O608" s="25" t="s">
        <v>798</v>
      </c>
      <c r="P608" s="22"/>
      <c r="Q608" s="26">
        <f t="shared" si="57"/>
        <v>944</v>
      </c>
      <c r="R608" s="26">
        <f t="shared" si="54"/>
        <v>0</v>
      </c>
      <c r="S608" s="26">
        <v>944</v>
      </c>
      <c r="T608" s="58"/>
      <c r="U608" s="58"/>
      <c r="V608" s="58"/>
      <c r="W608" s="58"/>
      <c r="X608" s="58"/>
      <c r="Y608" s="58"/>
      <c r="Z608" s="58"/>
      <c r="AA608" s="58"/>
      <c r="AB608" s="75"/>
    </row>
    <row r="609" spans="1:28" ht="14.1" customHeight="1">
      <c r="A609" s="25" t="s">
        <v>799</v>
      </c>
      <c r="B609" s="26">
        <f t="shared" si="56"/>
        <v>384</v>
      </c>
      <c r="C609" s="26">
        <f t="shared" si="58"/>
        <v>0</v>
      </c>
      <c r="D609" s="26">
        <v>384</v>
      </c>
      <c r="E609" s="60"/>
      <c r="F609" s="58"/>
      <c r="G609" s="59"/>
      <c r="H609" s="60"/>
      <c r="I609" s="60"/>
      <c r="J609" s="60"/>
      <c r="K609" s="60"/>
      <c r="L609" s="60"/>
      <c r="M609" s="24"/>
      <c r="N609" s="31"/>
      <c r="O609" s="25" t="s">
        <v>800</v>
      </c>
      <c r="P609" s="22"/>
      <c r="Q609" s="26">
        <f t="shared" si="57"/>
        <v>30</v>
      </c>
      <c r="R609" s="26">
        <f t="shared" si="54"/>
        <v>0</v>
      </c>
      <c r="S609" s="26">
        <v>30</v>
      </c>
      <c r="T609" s="58"/>
      <c r="U609" s="58"/>
      <c r="V609" s="58"/>
      <c r="W609" s="58"/>
      <c r="X609" s="58"/>
      <c r="Y609" s="58"/>
      <c r="Z609" s="58"/>
      <c r="AA609" s="58"/>
      <c r="AB609" s="75"/>
    </row>
    <row r="610" spans="1:28" ht="14.1" customHeight="1">
      <c r="A610" s="48" t="s">
        <v>799</v>
      </c>
      <c r="B610" s="26">
        <f t="shared" si="56"/>
        <v>0</v>
      </c>
      <c r="C610" s="26">
        <f t="shared" si="58"/>
        <v>0</v>
      </c>
      <c r="D610" s="26">
        <v>0</v>
      </c>
      <c r="E610" s="60"/>
      <c r="F610" s="58"/>
      <c r="G610" s="59"/>
      <c r="H610" s="60"/>
      <c r="I610" s="60"/>
      <c r="J610" s="60"/>
      <c r="K610" s="60"/>
      <c r="L610" s="60"/>
      <c r="M610" s="24"/>
      <c r="N610" s="31"/>
      <c r="O610" s="25" t="s">
        <v>801</v>
      </c>
      <c r="P610" s="22"/>
      <c r="Q610" s="26">
        <f t="shared" si="57"/>
        <v>354</v>
      </c>
      <c r="R610" s="26">
        <f t="shared" si="54"/>
        <v>0</v>
      </c>
      <c r="S610" s="26">
        <v>354</v>
      </c>
      <c r="T610" s="58"/>
      <c r="U610" s="58"/>
      <c r="V610" s="58"/>
      <c r="W610" s="58"/>
      <c r="X610" s="58"/>
      <c r="Y610" s="58"/>
      <c r="Z610" s="58"/>
      <c r="AA610" s="58"/>
      <c r="AB610" s="75"/>
    </row>
    <row r="611" spans="1:28" ht="14.1" customHeight="1">
      <c r="A611" s="25" t="s">
        <v>802</v>
      </c>
      <c r="B611" s="26">
        <f t="shared" si="56"/>
        <v>5071</v>
      </c>
      <c r="C611" s="26">
        <f t="shared" si="58"/>
        <v>0</v>
      </c>
      <c r="D611" s="26">
        <v>5071</v>
      </c>
      <c r="E611" s="60"/>
      <c r="F611" s="58"/>
      <c r="G611" s="59"/>
      <c r="H611" s="60"/>
      <c r="I611" s="60"/>
      <c r="J611" s="60"/>
      <c r="K611" s="60"/>
      <c r="L611" s="60"/>
      <c r="M611" s="24"/>
      <c r="N611" s="31"/>
      <c r="O611" s="25" t="s">
        <v>803</v>
      </c>
      <c r="P611" s="22"/>
      <c r="Q611" s="26">
        <f t="shared" si="57"/>
        <v>1573</v>
      </c>
      <c r="R611" s="26">
        <f t="shared" si="54"/>
        <v>0</v>
      </c>
      <c r="S611" s="26">
        <v>1573</v>
      </c>
      <c r="T611" s="58"/>
      <c r="U611" s="58"/>
      <c r="V611" s="58"/>
      <c r="W611" s="58"/>
      <c r="X611" s="58"/>
      <c r="Y611" s="58"/>
      <c r="Z611" s="58"/>
      <c r="AA611" s="58"/>
      <c r="AB611" s="75"/>
    </row>
    <row r="612" spans="1:28" ht="14.1" customHeight="1">
      <c r="A612" s="48" t="s">
        <v>802</v>
      </c>
      <c r="B612" s="26">
        <f t="shared" si="56"/>
        <v>0</v>
      </c>
      <c r="C612" s="26">
        <f t="shared" si="58"/>
        <v>0</v>
      </c>
      <c r="D612" s="26">
        <v>0</v>
      </c>
      <c r="E612" s="60"/>
      <c r="F612" s="58"/>
      <c r="G612" s="59"/>
      <c r="H612" s="60"/>
      <c r="I612" s="60"/>
      <c r="J612" s="60"/>
      <c r="K612" s="60"/>
      <c r="L612" s="60"/>
      <c r="M612" s="24"/>
      <c r="N612" s="31"/>
      <c r="O612" s="25" t="s">
        <v>804</v>
      </c>
      <c r="P612" s="22"/>
      <c r="Q612" s="26">
        <f t="shared" si="57"/>
        <v>1976</v>
      </c>
      <c r="R612" s="26">
        <f t="shared" si="54"/>
        <v>0</v>
      </c>
      <c r="S612" s="26">
        <v>1976</v>
      </c>
      <c r="T612" s="58"/>
      <c r="U612" s="58"/>
      <c r="V612" s="58"/>
      <c r="W612" s="58"/>
      <c r="X612" s="58"/>
      <c r="Y612" s="58"/>
      <c r="Z612" s="58"/>
      <c r="AA612" s="58"/>
      <c r="AB612" s="75"/>
    </row>
    <row r="613" spans="1:28" ht="14.1" customHeight="1">
      <c r="A613" s="25" t="s">
        <v>805</v>
      </c>
      <c r="B613" s="26">
        <f t="shared" si="56"/>
        <v>414</v>
      </c>
      <c r="C613" s="26">
        <f t="shared" si="58"/>
        <v>0</v>
      </c>
      <c r="D613" s="26">
        <v>414</v>
      </c>
      <c r="E613" s="60"/>
      <c r="F613" s="58"/>
      <c r="G613" s="59"/>
      <c r="H613" s="60"/>
      <c r="I613" s="60"/>
      <c r="J613" s="60"/>
      <c r="K613" s="60"/>
      <c r="L613" s="60"/>
      <c r="M613" s="24"/>
      <c r="N613" s="31"/>
      <c r="O613" s="25" t="s">
        <v>806</v>
      </c>
      <c r="P613" s="22"/>
      <c r="Q613" s="26">
        <f t="shared" si="57"/>
        <v>88</v>
      </c>
      <c r="R613" s="26">
        <f t="shared" si="54"/>
        <v>0</v>
      </c>
      <c r="S613" s="26">
        <v>88</v>
      </c>
      <c r="T613" s="58"/>
      <c r="U613" s="58"/>
      <c r="V613" s="58"/>
      <c r="W613" s="58"/>
      <c r="X613" s="58"/>
      <c r="Y613" s="58"/>
      <c r="Z613" s="58"/>
      <c r="AA613" s="58"/>
      <c r="AB613" s="75"/>
    </row>
    <row r="614" spans="1:28" ht="14.1" customHeight="1">
      <c r="A614" s="48" t="s">
        <v>805</v>
      </c>
      <c r="B614" s="26">
        <f t="shared" si="56"/>
        <v>0</v>
      </c>
      <c r="C614" s="26">
        <f t="shared" si="58"/>
        <v>0</v>
      </c>
      <c r="D614" s="26">
        <v>0</v>
      </c>
      <c r="E614" s="60"/>
      <c r="F614" s="58"/>
      <c r="G614" s="59"/>
      <c r="H614" s="60"/>
      <c r="I614" s="60"/>
      <c r="J614" s="60"/>
      <c r="K614" s="60"/>
      <c r="L614" s="60"/>
      <c r="M614" s="24"/>
      <c r="N614" s="31"/>
      <c r="O614" s="25" t="s">
        <v>807</v>
      </c>
      <c r="P614" s="22"/>
      <c r="Q614" s="26">
        <f t="shared" si="57"/>
        <v>212</v>
      </c>
      <c r="R614" s="26">
        <f t="shared" si="54"/>
        <v>0</v>
      </c>
      <c r="S614" s="26">
        <v>212</v>
      </c>
      <c r="T614" s="58"/>
      <c r="U614" s="58"/>
      <c r="V614" s="58"/>
      <c r="W614" s="58"/>
      <c r="X614" s="58"/>
      <c r="Y614" s="58"/>
      <c r="Z614" s="58"/>
      <c r="AA614" s="58"/>
      <c r="AB614" s="75"/>
    </row>
    <row r="615" spans="1:28" ht="14.1" customHeight="1">
      <c r="A615" s="48" t="s">
        <v>805</v>
      </c>
      <c r="B615" s="26">
        <f t="shared" si="56"/>
        <v>0</v>
      </c>
      <c r="C615" s="26">
        <f t="shared" si="58"/>
        <v>0</v>
      </c>
      <c r="D615" s="26">
        <v>0</v>
      </c>
      <c r="E615" s="60"/>
      <c r="F615" s="58"/>
      <c r="G615" s="59"/>
      <c r="H615" s="60"/>
      <c r="I615" s="60"/>
      <c r="J615" s="60"/>
      <c r="K615" s="60"/>
      <c r="L615" s="60"/>
      <c r="M615" s="24"/>
      <c r="N615" s="31"/>
      <c r="O615" s="25" t="s">
        <v>809</v>
      </c>
      <c r="P615" s="22" t="s">
        <v>24</v>
      </c>
      <c r="Q615" s="26">
        <f t="shared" si="57"/>
        <v>171</v>
      </c>
      <c r="R615" s="26">
        <f t="shared" si="54"/>
        <v>0</v>
      </c>
      <c r="S615" s="26">
        <v>171</v>
      </c>
      <c r="T615" s="58"/>
      <c r="U615" s="58"/>
      <c r="V615" s="58"/>
      <c r="W615" s="58"/>
      <c r="X615" s="58"/>
      <c r="Y615" s="58"/>
      <c r="Z615" s="58"/>
      <c r="AA615" s="58"/>
      <c r="AB615" s="75"/>
    </row>
    <row r="616" spans="1:28" ht="14.1" customHeight="1">
      <c r="A616" s="48" t="s">
        <v>805</v>
      </c>
      <c r="B616" s="26">
        <f t="shared" si="56"/>
        <v>0</v>
      </c>
      <c r="C616" s="26">
        <f t="shared" si="58"/>
        <v>0</v>
      </c>
      <c r="D616" s="26">
        <v>0</v>
      </c>
      <c r="E616" s="60"/>
      <c r="F616" s="58"/>
      <c r="G616" s="59"/>
      <c r="H616" s="60"/>
      <c r="I616" s="60"/>
      <c r="J616" s="60"/>
      <c r="K616" s="60"/>
      <c r="L616" s="60"/>
      <c r="M616" s="24"/>
      <c r="N616" s="31"/>
      <c r="O616" s="25" t="s">
        <v>808</v>
      </c>
      <c r="P616" s="22" t="s">
        <v>24</v>
      </c>
      <c r="Q616" s="26">
        <f t="shared" si="57"/>
        <v>139</v>
      </c>
      <c r="R616" s="26">
        <f t="shared" si="54"/>
        <v>0</v>
      </c>
      <c r="S616" s="26">
        <v>139</v>
      </c>
      <c r="T616" s="58"/>
      <c r="U616" s="58"/>
      <c r="V616" s="58"/>
      <c r="W616" s="58"/>
      <c r="X616" s="58"/>
      <c r="Y616" s="58"/>
      <c r="Z616" s="58"/>
      <c r="AA616" s="58"/>
      <c r="AB616" s="75"/>
    </row>
    <row r="617" spans="1:28" ht="14.1" customHeight="1">
      <c r="A617" s="48" t="s">
        <v>805</v>
      </c>
      <c r="B617" s="26">
        <f t="shared" si="56"/>
        <v>0</v>
      </c>
      <c r="C617" s="26">
        <f t="shared" si="58"/>
        <v>0</v>
      </c>
      <c r="D617" s="26">
        <v>0</v>
      </c>
      <c r="E617" s="60"/>
      <c r="F617" s="58"/>
      <c r="G617" s="59"/>
      <c r="H617" s="60"/>
      <c r="I617" s="60"/>
      <c r="J617" s="60"/>
      <c r="K617" s="60"/>
      <c r="L617" s="60"/>
      <c r="M617" s="24"/>
      <c r="N617" s="31"/>
      <c r="O617" s="25" t="s">
        <v>810</v>
      </c>
      <c r="P617" s="22"/>
      <c r="Q617" s="26">
        <f t="shared" si="57"/>
        <v>28</v>
      </c>
      <c r="R617" s="26">
        <f t="shared" si="54"/>
        <v>0</v>
      </c>
      <c r="S617" s="26">
        <v>28</v>
      </c>
      <c r="T617" s="58"/>
      <c r="U617" s="58"/>
      <c r="V617" s="58"/>
      <c r="W617" s="58"/>
      <c r="X617" s="58"/>
      <c r="Y617" s="58"/>
      <c r="Z617" s="58"/>
      <c r="AA617" s="58"/>
      <c r="AB617" s="75"/>
    </row>
    <row r="618" spans="1:28" ht="14.1" customHeight="1">
      <c r="A618" s="48" t="s">
        <v>811</v>
      </c>
      <c r="B618" s="26">
        <f t="shared" si="56"/>
        <v>62</v>
      </c>
      <c r="C618" s="26">
        <f t="shared" si="58"/>
        <v>0</v>
      </c>
      <c r="D618" s="26">
        <v>62</v>
      </c>
      <c r="E618" s="57"/>
      <c r="F618" s="58"/>
      <c r="G618" s="59"/>
      <c r="H618" s="60"/>
      <c r="I618" s="60"/>
      <c r="J618" s="60"/>
      <c r="K618" s="60"/>
      <c r="L618" s="60"/>
      <c r="M618" s="24"/>
      <c r="N618" s="31"/>
      <c r="O618" s="25" t="s">
        <v>812</v>
      </c>
      <c r="P618" s="22"/>
      <c r="Q618" s="26">
        <f t="shared" si="57"/>
        <v>62</v>
      </c>
      <c r="R618" s="26">
        <f t="shared" si="54"/>
        <v>0</v>
      </c>
      <c r="S618" s="26">
        <v>62</v>
      </c>
      <c r="T618" s="58"/>
      <c r="U618" s="58"/>
      <c r="V618" s="58"/>
      <c r="W618" s="58"/>
      <c r="X618" s="58"/>
      <c r="Y618" s="58"/>
      <c r="Z618" s="58"/>
      <c r="AA618" s="58"/>
      <c r="AB618" s="75"/>
    </row>
    <row r="619" spans="1:28" ht="14.1" customHeight="1">
      <c r="A619" s="111" t="s">
        <v>1081</v>
      </c>
      <c r="B619" s="26">
        <f t="shared" si="56"/>
        <v>502</v>
      </c>
      <c r="C619" s="26">
        <f t="shared" si="58"/>
        <v>502</v>
      </c>
      <c r="D619" s="26"/>
      <c r="E619" s="57"/>
      <c r="F619" s="58">
        <v>100</v>
      </c>
      <c r="G619" s="59"/>
      <c r="H619" s="60"/>
      <c r="I619" s="60"/>
      <c r="J619" s="60"/>
      <c r="K619" s="60"/>
      <c r="L619" s="60"/>
      <c r="M619" s="24">
        <v>402</v>
      </c>
      <c r="N619" s="31"/>
      <c r="O619" s="25"/>
      <c r="P619" s="22"/>
      <c r="Q619" s="26"/>
      <c r="R619" s="26"/>
      <c r="S619" s="26"/>
      <c r="T619" s="58"/>
      <c r="U619" s="58"/>
      <c r="V619" s="58"/>
      <c r="W619" s="58"/>
      <c r="X619" s="58"/>
      <c r="Y619" s="58"/>
      <c r="Z619" s="58"/>
      <c r="AA619" s="58"/>
      <c r="AB619" s="75"/>
    </row>
    <row r="620" spans="1:28" ht="14.1" customHeight="1">
      <c r="A620" s="25" t="s">
        <v>813</v>
      </c>
      <c r="B620" s="26">
        <f t="shared" si="56"/>
        <v>312</v>
      </c>
      <c r="C620" s="26">
        <f t="shared" si="58"/>
        <v>0</v>
      </c>
      <c r="D620" s="26">
        <v>312</v>
      </c>
      <c r="E620" s="57"/>
      <c r="F620" s="58"/>
      <c r="G620" s="59"/>
      <c r="H620" s="60"/>
      <c r="I620" s="60"/>
      <c r="J620" s="60"/>
      <c r="K620" s="60"/>
      <c r="L620" s="60"/>
      <c r="M620" s="24"/>
      <c r="N620" s="31" t="s">
        <v>20</v>
      </c>
      <c r="O620" s="25" t="s">
        <v>814</v>
      </c>
      <c r="P620" s="22"/>
      <c r="Q620" s="26">
        <f t="shared" si="57"/>
        <v>282</v>
      </c>
      <c r="R620" s="26">
        <f t="shared" si="54"/>
        <v>0</v>
      </c>
      <c r="S620" s="26">
        <v>282</v>
      </c>
      <c r="T620" s="58"/>
      <c r="U620" s="58"/>
      <c r="V620" s="58"/>
      <c r="W620" s="58"/>
      <c r="X620" s="58"/>
      <c r="Y620" s="58"/>
      <c r="Z620" s="58"/>
      <c r="AA620" s="58"/>
      <c r="AB620" s="75"/>
    </row>
    <row r="621" spans="1:28" ht="14.1" customHeight="1">
      <c r="A621" s="111" t="s">
        <v>813</v>
      </c>
      <c r="B621" s="26">
        <f t="shared" si="56"/>
        <v>0</v>
      </c>
      <c r="C621" s="26">
        <f t="shared" si="58"/>
        <v>0</v>
      </c>
      <c r="D621" s="26">
        <v>0</v>
      </c>
      <c r="E621" s="57"/>
      <c r="F621" s="58"/>
      <c r="G621" s="59"/>
      <c r="H621" s="60"/>
      <c r="I621" s="60"/>
      <c r="J621" s="60"/>
      <c r="K621" s="60"/>
      <c r="L621" s="60"/>
      <c r="M621" s="24"/>
      <c r="N621" s="31"/>
      <c r="O621" s="25" t="s">
        <v>815</v>
      </c>
      <c r="P621" s="22"/>
      <c r="Q621" s="26">
        <f t="shared" si="57"/>
        <v>30</v>
      </c>
      <c r="R621" s="26">
        <f t="shared" si="54"/>
        <v>0</v>
      </c>
      <c r="S621" s="26">
        <v>30</v>
      </c>
      <c r="T621" s="59"/>
      <c r="U621" s="58"/>
      <c r="V621" s="58"/>
      <c r="W621" s="58"/>
      <c r="X621" s="58"/>
      <c r="Y621" s="58"/>
      <c r="Z621" s="58"/>
      <c r="AA621" s="58"/>
      <c r="AB621" s="75"/>
    </row>
    <row r="622" spans="1:28" ht="14.1" customHeight="1">
      <c r="A622" s="111" t="s">
        <v>816</v>
      </c>
      <c r="B622" s="26">
        <f t="shared" si="56"/>
        <v>0</v>
      </c>
      <c r="C622" s="26">
        <f t="shared" si="58"/>
        <v>0</v>
      </c>
      <c r="D622" s="26">
        <v>0</v>
      </c>
      <c r="E622" s="60"/>
      <c r="F622" s="58"/>
      <c r="G622" s="59"/>
      <c r="H622" s="60"/>
      <c r="I622" s="60"/>
      <c r="J622" s="60"/>
      <c r="K622" s="60"/>
      <c r="L622" s="60"/>
      <c r="M622" s="24"/>
      <c r="N622" s="31"/>
      <c r="O622" s="32"/>
      <c r="P622" s="22"/>
      <c r="Q622" s="26">
        <f t="shared" si="57"/>
        <v>0</v>
      </c>
      <c r="R622" s="26">
        <f t="shared" si="54"/>
        <v>0</v>
      </c>
      <c r="S622" s="26">
        <v>0</v>
      </c>
      <c r="T622" s="58"/>
      <c r="U622" s="58"/>
      <c r="V622" s="58"/>
      <c r="W622" s="58"/>
      <c r="X622" s="58"/>
      <c r="Y622" s="58"/>
      <c r="Z622" s="58"/>
      <c r="AA622" s="58"/>
      <c r="AB622" s="75"/>
    </row>
    <row r="623" spans="1:28" ht="14.1" customHeight="1">
      <c r="A623" s="25" t="s">
        <v>817</v>
      </c>
      <c r="B623" s="26">
        <f t="shared" si="56"/>
        <v>1500</v>
      </c>
      <c r="C623" s="26">
        <f t="shared" si="58"/>
        <v>0</v>
      </c>
      <c r="D623" s="26">
        <v>1500</v>
      </c>
      <c r="E623" s="60"/>
      <c r="F623" s="58"/>
      <c r="G623" s="59"/>
      <c r="H623" s="60"/>
      <c r="I623" s="60"/>
      <c r="J623" s="60"/>
      <c r="K623" s="60"/>
      <c r="L623" s="60"/>
      <c r="M623" s="24"/>
      <c r="N623" s="31"/>
      <c r="O623" s="32" t="s">
        <v>818</v>
      </c>
      <c r="P623" s="22"/>
      <c r="Q623" s="26">
        <f t="shared" si="57"/>
        <v>1190</v>
      </c>
      <c r="R623" s="26">
        <f t="shared" si="54"/>
        <v>0</v>
      </c>
      <c r="S623" s="26">
        <v>1190</v>
      </c>
      <c r="T623" s="58"/>
      <c r="U623" s="58"/>
      <c r="V623" s="58"/>
      <c r="W623" s="58"/>
      <c r="X623" s="58"/>
      <c r="Y623" s="58"/>
      <c r="Z623" s="58"/>
      <c r="AA623" s="58"/>
      <c r="AB623" s="75"/>
    </row>
    <row r="624" spans="1:28" ht="14.1" customHeight="1">
      <c r="A624" s="25" t="s">
        <v>927</v>
      </c>
      <c r="B624" s="26">
        <f t="shared" si="56"/>
        <v>53</v>
      </c>
      <c r="C624" s="26">
        <f t="shared" si="58"/>
        <v>28</v>
      </c>
      <c r="D624" s="26">
        <v>25</v>
      </c>
      <c r="E624" s="60"/>
      <c r="F624" s="58"/>
      <c r="G624" s="59">
        <v>28</v>
      </c>
      <c r="H624" s="60"/>
      <c r="I624" s="60"/>
      <c r="J624" s="60"/>
      <c r="K624" s="60"/>
      <c r="L624" s="60"/>
      <c r="M624" s="24"/>
      <c r="N624" s="31"/>
      <c r="O624" s="32" t="s">
        <v>1009</v>
      </c>
      <c r="P624" s="22" t="s">
        <v>24</v>
      </c>
      <c r="Q624" s="26">
        <f t="shared" si="57"/>
        <v>53</v>
      </c>
      <c r="R624" s="26">
        <f t="shared" si="54"/>
        <v>28</v>
      </c>
      <c r="S624" s="26">
        <v>25</v>
      </c>
      <c r="T624" s="58"/>
      <c r="U624" s="58"/>
      <c r="V624" s="58">
        <v>28</v>
      </c>
      <c r="W624" s="58"/>
      <c r="X624" s="58"/>
      <c r="Y624" s="58"/>
      <c r="Z624" s="58"/>
      <c r="AA624" s="58"/>
      <c r="AB624" s="75"/>
    </row>
    <row r="625" spans="1:28" ht="14.1" customHeight="1">
      <c r="A625" s="25" t="s">
        <v>819</v>
      </c>
      <c r="B625" s="26">
        <f t="shared" si="56"/>
        <v>890</v>
      </c>
      <c r="C625" s="26">
        <f t="shared" si="58"/>
        <v>0</v>
      </c>
      <c r="D625" s="26">
        <v>890</v>
      </c>
      <c r="E625" s="60"/>
      <c r="F625" s="58"/>
      <c r="G625" s="59"/>
      <c r="H625" s="60"/>
      <c r="I625" s="60"/>
      <c r="J625" s="60"/>
      <c r="K625" s="60"/>
      <c r="L625" s="60"/>
      <c r="M625" s="24"/>
      <c r="N625" s="31"/>
      <c r="O625" s="32"/>
      <c r="P625" s="22"/>
      <c r="Q625" s="26">
        <f t="shared" si="57"/>
        <v>0</v>
      </c>
      <c r="R625" s="26">
        <f t="shared" si="54"/>
        <v>0</v>
      </c>
      <c r="S625" s="26">
        <v>0</v>
      </c>
      <c r="T625" s="58"/>
      <c r="U625" s="58"/>
      <c r="V625" s="58"/>
      <c r="W625" s="58"/>
      <c r="X625" s="58"/>
      <c r="Y625" s="58"/>
      <c r="Z625" s="58"/>
      <c r="AA625" s="58"/>
      <c r="AB625" s="75"/>
    </row>
    <row r="626" spans="1:28" ht="14.1" customHeight="1">
      <c r="A626" s="25" t="s">
        <v>820</v>
      </c>
      <c r="B626" s="26">
        <f t="shared" si="56"/>
        <v>1020</v>
      </c>
      <c r="C626" s="26">
        <f t="shared" si="58"/>
        <v>0</v>
      </c>
      <c r="D626" s="26">
        <v>1020</v>
      </c>
      <c r="E626" s="60"/>
      <c r="F626" s="58"/>
      <c r="G626" s="59"/>
      <c r="H626" s="60"/>
      <c r="I626" s="60"/>
      <c r="J626" s="60"/>
      <c r="K626" s="60"/>
      <c r="L626" s="60"/>
      <c r="M626" s="24"/>
      <c r="N626" s="31"/>
      <c r="O626" s="25" t="s">
        <v>821</v>
      </c>
      <c r="P626" s="22"/>
      <c r="Q626" s="26">
        <f t="shared" si="57"/>
        <v>1020</v>
      </c>
      <c r="R626" s="26">
        <f t="shared" si="54"/>
        <v>0</v>
      </c>
      <c r="S626" s="26">
        <v>1020</v>
      </c>
      <c r="T626" s="58"/>
      <c r="U626" s="58"/>
      <c r="V626" s="58"/>
      <c r="W626" s="58"/>
      <c r="X626" s="58"/>
      <c r="Y626" s="58"/>
      <c r="Z626" s="58"/>
      <c r="AA626" s="58"/>
      <c r="AB626" s="75"/>
    </row>
    <row r="627" spans="1:28" ht="14.1" customHeight="1">
      <c r="A627" s="25" t="s">
        <v>822</v>
      </c>
      <c r="B627" s="26">
        <f t="shared" si="56"/>
        <v>3101</v>
      </c>
      <c r="C627" s="26">
        <f t="shared" si="58"/>
        <v>0</v>
      </c>
      <c r="D627" s="26">
        <v>3101</v>
      </c>
      <c r="E627" s="60"/>
      <c r="F627" s="58"/>
      <c r="G627" s="59"/>
      <c r="H627" s="60"/>
      <c r="I627" s="60"/>
      <c r="J627" s="60"/>
      <c r="K627" s="60"/>
      <c r="L627" s="60"/>
      <c r="M627" s="24"/>
      <c r="N627" s="31"/>
      <c r="O627" s="25" t="s">
        <v>823</v>
      </c>
      <c r="P627" s="22"/>
      <c r="Q627" s="26">
        <f t="shared" si="57"/>
        <v>2121</v>
      </c>
      <c r="R627" s="26">
        <f t="shared" si="54"/>
        <v>0</v>
      </c>
      <c r="S627" s="49">
        <v>2121</v>
      </c>
      <c r="T627" s="58"/>
      <c r="U627" s="58"/>
      <c r="V627" s="58"/>
      <c r="W627" s="58"/>
      <c r="X627" s="58"/>
      <c r="Y627" s="58"/>
      <c r="Z627" s="58"/>
      <c r="AA627" s="58"/>
      <c r="AB627" s="75"/>
    </row>
    <row r="628" spans="1:28" ht="14.1" customHeight="1">
      <c r="A628" s="21"/>
      <c r="B628" s="46" t="s">
        <v>19</v>
      </c>
      <c r="C628" s="26" t="s">
        <v>19</v>
      </c>
      <c r="D628" s="46" t="s">
        <v>19</v>
      </c>
      <c r="E628" s="64"/>
      <c r="F628" s="65"/>
      <c r="G628" s="66"/>
      <c r="H628" s="67"/>
      <c r="I628" s="67"/>
      <c r="J628" s="67"/>
      <c r="K628" s="67"/>
      <c r="L628" s="69"/>
      <c r="M628" s="47"/>
      <c r="N628" s="31"/>
      <c r="O628" s="21"/>
      <c r="P628" s="22"/>
      <c r="Q628" s="23" t="s">
        <v>19</v>
      </c>
      <c r="R628" s="46">
        <v>2022</v>
      </c>
      <c r="S628" s="46" t="s">
        <v>19</v>
      </c>
      <c r="T628" s="64"/>
      <c r="U628" s="65"/>
      <c r="V628" s="66"/>
      <c r="W628" s="66"/>
      <c r="X628" s="66"/>
      <c r="Y628" s="66"/>
      <c r="Z628" s="67"/>
      <c r="AA628" s="69"/>
      <c r="AB628" s="74"/>
    </row>
    <row r="629" spans="1:28" ht="48" customHeight="1">
      <c r="A629" s="41"/>
      <c r="B629" s="129">
        <f t="shared" ref="B629:AB629" si="60">SUM(B626:B627)</f>
        <v>4121</v>
      </c>
      <c r="C629" s="129">
        <f t="shared" si="60"/>
        <v>0</v>
      </c>
      <c r="D629" s="129">
        <f t="shared" si="60"/>
        <v>4121</v>
      </c>
      <c r="E629" s="129">
        <f t="shared" si="60"/>
        <v>0</v>
      </c>
      <c r="F629" s="129">
        <f t="shared" si="60"/>
        <v>0</v>
      </c>
      <c r="G629" s="129">
        <f t="shared" si="60"/>
        <v>0</v>
      </c>
      <c r="H629" s="129">
        <f t="shared" si="60"/>
        <v>0</v>
      </c>
      <c r="I629" s="129">
        <f t="shared" si="60"/>
        <v>0</v>
      </c>
      <c r="J629" s="129">
        <f t="shared" si="60"/>
        <v>0</v>
      </c>
      <c r="K629" s="129">
        <f t="shared" si="60"/>
        <v>0</v>
      </c>
      <c r="L629" s="129">
        <f t="shared" si="60"/>
        <v>0</v>
      </c>
      <c r="M629" s="129">
        <f t="shared" si="60"/>
        <v>0</v>
      </c>
      <c r="N629" s="129">
        <f t="shared" si="60"/>
        <v>0</v>
      </c>
      <c r="O629" s="129">
        <f t="shared" si="60"/>
        <v>0</v>
      </c>
      <c r="P629" s="129">
        <f t="shared" si="60"/>
        <v>0</v>
      </c>
      <c r="Q629" s="129">
        <f t="shared" si="60"/>
        <v>3141</v>
      </c>
      <c r="R629" s="129">
        <f t="shared" si="60"/>
        <v>0</v>
      </c>
      <c r="S629" s="129">
        <f t="shared" si="60"/>
        <v>3141</v>
      </c>
      <c r="T629" s="129">
        <f t="shared" si="60"/>
        <v>0</v>
      </c>
      <c r="U629" s="129">
        <f t="shared" si="60"/>
        <v>0</v>
      </c>
      <c r="V629" s="129">
        <f t="shared" si="60"/>
        <v>0</v>
      </c>
      <c r="W629" s="129">
        <f t="shared" si="60"/>
        <v>0</v>
      </c>
      <c r="X629" s="129">
        <f t="shared" si="60"/>
        <v>0</v>
      </c>
      <c r="Y629" s="129">
        <f t="shared" si="60"/>
        <v>0</v>
      </c>
      <c r="Z629" s="140">
        <f t="shared" si="60"/>
        <v>0</v>
      </c>
      <c r="AA629" s="129">
        <f t="shared" si="60"/>
        <v>0</v>
      </c>
      <c r="AB629" s="129">
        <f t="shared" si="60"/>
        <v>0</v>
      </c>
    </row>
    <row r="630" spans="1:28" s="77" customFormat="1" ht="24.75" customHeight="1">
      <c r="A630" s="33"/>
      <c r="B630" s="33"/>
      <c r="C630" s="26">
        <f>E630+F630+G630+H630+M630+I630+J630+K630+L630</f>
        <v>0</v>
      </c>
      <c r="D630" s="51"/>
      <c r="E630" s="68"/>
      <c r="F630" s="68"/>
      <c r="G630" s="68"/>
      <c r="H630" s="68"/>
      <c r="I630" s="68"/>
      <c r="J630" s="68"/>
      <c r="K630" s="68"/>
      <c r="L630" s="60"/>
      <c r="M630" s="52"/>
      <c r="N630" s="33"/>
      <c r="O630" s="33"/>
      <c r="P630" s="33"/>
      <c r="Q630" s="33"/>
      <c r="R630" s="26">
        <f>T630+U630+V630+Z630+AB630+W630+X630+Y630+Z630+AA630</f>
        <v>0</v>
      </c>
      <c r="S630" s="51"/>
      <c r="T630" s="68"/>
      <c r="U630" s="68"/>
      <c r="V630" s="68"/>
      <c r="W630" s="68"/>
      <c r="X630" s="68"/>
      <c r="Y630" s="68"/>
      <c r="Z630" s="68"/>
      <c r="AA630" s="58"/>
    </row>
  </sheetData>
  <autoFilter ref="A3:ALZ3" xr:uid="{00000000-0009-0000-0000-000001000000}">
    <sortState xmlns:xlrd2="http://schemas.microsoft.com/office/spreadsheetml/2017/richdata2" ref="A4:ALZ588">
      <sortCondition ref="A3"/>
    </sortState>
  </autoFilter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7FFB5-CD74-4E83-9E9D-95AD01A5D3C4}">
  <sheetPr>
    <tabColor rgb="FF7030A0"/>
  </sheetPr>
  <dimension ref="A1:K247"/>
  <sheetViews>
    <sheetView topLeftCell="A137" zoomScaleNormal="100" workbookViewId="0">
      <selection activeCell="F62" sqref="F62:F65"/>
    </sheetView>
  </sheetViews>
  <sheetFormatPr baseColWidth="10" defaultColWidth="11.25" defaultRowHeight="12.75" customHeight="1"/>
  <cols>
    <col min="1" max="6" width="11.25" style="181"/>
    <col min="7" max="7" width="23.75" style="181" customWidth="1"/>
    <col min="8" max="8" width="16.625" style="181" customWidth="1"/>
    <col min="9" max="11" width="11.25" style="181"/>
    <col min="12" max="16384" width="11.25" style="161"/>
  </cols>
  <sheetData>
    <row r="1" spans="1:11" ht="34.15" customHeight="1">
      <c r="A1" s="154" t="s">
        <v>824</v>
      </c>
      <c r="B1" s="155" t="s">
        <v>825</v>
      </c>
      <c r="C1" s="155" t="s">
        <v>826</v>
      </c>
      <c r="D1" s="155" t="s">
        <v>827</v>
      </c>
      <c r="E1" s="156" t="s">
        <v>828</v>
      </c>
      <c r="F1" s="157" t="s">
        <v>829</v>
      </c>
      <c r="G1" s="155" t="s">
        <v>830</v>
      </c>
      <c r="H1" s="158" t="s">
        <v>831</v>
      </c>
      <c r="I1" s="157" t="s">
        <v>832</v>
      </c>
      <c r="J1" s="159" t="s">
        <v>833</v>
      </c>
      <c r="K1" s="160" t="s">
        <v>834</v>
      </c>
    </row>
    <row r="2" spans="1:11">
      <c r="A2" s="218">
        <v>45773</v>
      </c>
      <c r="B2" s="219" t="s">
        <v>1022</v>
      </c>
      <c r="C2" s="219"/>
      <c r="D2" s="219" t="s">
        <v>906</v>
      </c>
      <c r="E2" s="219" t="s">
        <v>907</v>
      </c>
      <c r="F2" s="219">
        <v>63</v>
      </c>
      <c r="G2" s="219" t="s">
        <v>1024</v>
      </c>
      <c r="H2" s="219" t="s">
        <v>953</v>
      </c>
      <c r="I2" s="219" t="s">
        <v>1023</v>
      </c>
      <c r="J2" s="220">
        <v>12.4</v>
      </c>
      <c r="K2" s="219">
        <v>15</v>
      </c>
    </row>
    <row r="3" spans="1:11">
      <c r="A3" s="218">
        <v>45774</v>
      </c>
      <c r="B3" s="219" t="s">
        <v>1022</v>
      </c>
      <c r="C3" s="219"/>
      <c r="D3" s="219" t="s">
        <v>906</v>
      </c>
      <c r="E3" s="219" t="s">
        <v>907</v>
      </c>
      <c r="F3" s="219">
        <v>52</v>
      </c>
      <c r="G3" s="219" t="s">
        <v>1024</v>
      </c>
      <c r="H3" s="219" t="s">
        <v>953</v>
      </c>
      <c r="I3" s="219" t="s">
        <v>1025</v>
      </c>
      <c r="J3" s="220">
        <v>12.2</v>
      </c>
      <c r="K3" s="219">
        <v>3</v>
      </c>
    </row>
    <row r="4" spans="1:11">
      <c r="A4" s="219"/>
      <c r="B4" s="219" t="s">
        <v>1026</v>
      </c>
      <c r="C4" s="219"/>
      <c r="D4" s="219"/>
      <c r="E4" s="219"/>
      <c r="F4" s="219"/>
      <c r="G4" s="219"/>
      <c r="H4" s="219"/>
      <c r="I4" s="219"/>
      <c r="J4" s="220">
        <v>12.3</v>
      </c>
      <c r="K4" s="219">
        <v>13</v>
      </c>
    </row>
    <row r="5" spans="1:11">
      <c r="A5" s="219"/>
      <c r="B5" s="219"/>
      <c r="C5" s="219"/>
      <c r="D5" s="219"/>
      <c r="E5" s="219"/>
      <c r="F5" s="219"/>
      <c r="G5" s="219"/>
      <c r="H5" s="219"/>
      <c r="I5" s="219"/>
      <c r="J5" s="220"/>
      <c r="K5" s="219"/>
    </row>
    <row r="6" spans="1:11">
      <c r="A6" s="218">
        <v>45829</v>
      </c>
      <c r="B6" s="219" t="s">
        <v>1027</v>
      </c>
      <c r="C6" s="219"/>
      <c r="D6" s="219" t="s">
        <v>906</v>
      </c>
      <c r="E6" s="219" t="s">
        <v>907</v>
      </c>
      <c r="F6" s="219">
        <v>102</v>
      </c>
      <c r="G6" s="219" t="s">
        <v>1024</v>
      </c>
      <c r="H6" s="219" t="s">
        <v>953</v>
      </c>
      <c r="I6" s="219" t="s">
        <v>1028</v>
      </c>
      <c r="J6" s="220">
        <v>12.3</v>
      </c>
      <c r="K6" s="219">
        <v>1</v>
      </c>
    </row>
    <row r="7" spans="1:11">
      <c r="A7" s="219" t="s">
        <v>1029</v>
      </c>
      <c r="B7" s="219"/>
      <c r="C7" s="219"/>
      <c r="D7" s="219"/>
      <c r="E7" s="219"/>
      <c r="F7" s="219"/>
      <c r="G7" s="219"/>
      <c r="H7" s="219"/>
      <c r="I7" s="219"/>
      <c r="J7" s="220"/>
      <c r="K7" s="219"/>
    </row>
    <row r="8" spans="1:11">
      <c r="A8" s="219"/>
      <c r="B8" s="219"/>
      <c r="C8" s="219"/>
      <c r="D8" s="219"/>
      <c r="E8" s="219"/>
      <c r="F8" s="219"/>
      <c r="G8" s="219"/>
      <c r="H8" s="219"/>
      <c r="I8" s="219"/>
      <c r="J8" s="220"/>
      <c r="K8" s="219"/>
    </row>
    <row r="9" spans="1:11" ht="14.25">
      <c r="A9" s="221">
        <v>45899</v>
      </c>
      <c r="B9" s="219" t="s">
        <v>1030</v>
      </c>
      <c r="C9" s="219"/>
      <c r="D9" s="219" t="s">
        <v>906</v>
      </c>
      <c r="E9" s="219" t="s">
        <v>907</v>
      </c>
      <c r="F9" s="219">
        <v>40</v>
      </c>
      <c r="G9" s="219" t="s">
        <v>1024</v>
      </c>
      <c r="H9" s="219" t="s">
        <v>953</v>
      </c>
      <c r="I9" s="219" t="s">
        <v>948</v>
      </c>
      <c r="J9" s="220">
        <v>11.4</v>
      </c>
      <c r="K9" s="219">
        <v>7</v>
      </c>
    </row>
    <row r="10" spans="1:11">
      <c r="A10" s="219" t="s">
        <v>1031</v>
      </c>
      <c r="B10" s="219" t="s">
        <v>1030</v>
      </c>
      <c r="C10" s="219"/>
      <c r="D10" s="219" t="s">
        <v>906</v>
      </c>
      <c r="E10" s="219" t="s">
        <v>907</v>
      </c>
      <c r="F10" s="219">
        <v>40</v>
      </c>
      <c r="G10" s="219" t="s">
        <v>1024</v>
      </c>
      <c r="H10" s="219" t="s">
        <v>953</v>
      </c>
      <c r="I10" s="219" t="s">
        <v>948</v>
      </c>
      <c r="J10" s="220">
        <v>11.9</v>
      </c>
      <c r="K10" s="219">
        <v>7</v>
      </c>
    </row>
    <row r="11" spans="1:11" ht="12">
      <c r="A11" s="55"/>
      <c r="B11" s="55"/>
      <c r="C11" s="55"/>
      <c r="D11" s="55"/>
      <c r="E11" s="55"/>
      <c r="F11" s="55">
        <f>SUM(F2:F10)</f>
        <v>297</v>
      </c>
      <c r="G11" s="55"/>
      <c r="H11" s="55"/>
      <c r="I11" s="55"/>
      <c r="J11" s="163"/>
      <c r="K11" s="55"/>
    </row>
    <row r="12" spans="1:11" ht="12">
      <c r="A12" s="55"/>
      <c r="B12" s="55"/>
      <c r="C12" s="55"/>
      <c r="D12" s="55"/>
      <c r="E12" s="55"/>
      <c r="F12" s="55"/>
      <c r="G12" s="55"/>
      <c r="H12" s="55"/>
      <c r="I12" s="55"/>
      <c r="J12" s="163"/>
      <c r="K12" s="55"/>
    </row>
    <row r="13" spans="1:11">
      <c r="A13" s="207">
        <v>45753</v>
      </c>
      <c r="B13" s="78" t="s">
        <v>1032</v>
      </c>
      <c r="C13" s="78" t="s">
        <v>845</v>
      </c>
      <c r="D13" s="78" t="s">
        <v>1033</v>
      </c>
      <c r="E13" s="78" t="s">
        <v>1034</v>
      </c>
      <c r="F13" s="78">
        <v>44</v>
      </c>
      <c r="G13" s="78" t="s">
        <v>1035</v>
      </c>
      <c r="H13" s="78" t="s">
        <v>1036</v>
      </c>
      <c r="I13" s="78">
        <v>44</v>
      </c>
      <c r="J13" s="208" t="s">
        <v>1037</v>
      </c>
      <c r="K13" s="78" t="s">
        <v>1038</v>
      </c>
    </row>
    <row r="14" spans="1:11">
      <c r="A14" s="207">
        <v>45941</v>
      </c>
      <c r="B14" s="78" t="s">
        <v>852</v>
      </c>
      <c r="C14" s="78" t="s">
        <v>835</v>
      </c>
      <c r="D14" s="78" t="s">
        <v>1033</v>
      </c>
      <c r="E14" s="78" t="s">
        <v>1034</v>
      </c>
      <c r="F14" s="78">
        <v>80</v>
      </c>
      <c r="G14" s="78" t="s">
        <v>1035</v>
      </c>
      <c r="H14" s="78" t="s">
        <v>1036</v>
      </c>
      <c r="I14" s="78">
        <v>80</v>
      </c>
      <c r="J14" s="208" t="s">
        <v>1039</v>
      </c>
      <c r="K14" s="78">
        <v>4</v>
      </c>
    </row>
    <row r="15" spans="1:11" ht="12">
      <c r="A15" s="55"/>
      <c r="B15" s="55"/>
      <c r="C15" s="55"/>
      <c r="D15" s="55"/>
      <c r="E15" s="55"/>
      <c r="F15" s="55">
        <f>SUM(F13:F14)</f>
        <v>124</v>
      </c>
      <c r="G15" s="55"/>
      <c r="H15" s="55"/>
      <c r="I15" s="168"/>
      <c r="J15" s="163"/>
      <c r="K15" s="55"/>
    </row>
    <row r="16" spans="1:11" ht="12">
      <c r="A16" s="55"/>
      <c r="B16" s="55"/>
      <c r="C16" s="55"/>
      <c r="D16" s="55"/>
      <c r="E16" s="55"/>
      <c r="F16" s="55"/>
      <c r="G16" s="55"/>
      <c r="H16" s="55"/>
      <c r="I16" s="55"/>
      <c r="J16" s="163"/>
      <c r="K16" s="55"/>
    </row>
    <row r="17" spans="1:11" ht="13.9" customHeight="1">
      <c r="A17" s="207">
        <v>45738</v>
      </c>
      <c r="B17" s="78" t="s">
        <v>1040</v>
      </c>
      <c r="C17" s="78" t="s">
        <v>848</v>
      </c>
      <c r="D17" s="78" t="s">
        <v>843</v>
      </c>
      <c r="E17" s="78" t="s">
        <v>844</v>
      </c>
      <c r="F17" s="78">
        <v>103</v>
      </c>
      <c r="G17" s="78" t="s">
        <v>541</v>
      </c>
      <c r="H17" s="78" t="s">
        <v>964</v>
      </c>
      <c r="I17" s="78">
        <v>103</v>
      </c>
      <c r="J17" s="208">
        <v>15.24</v>
      </c>
      <c r="K17" s="78">
        <v>31</v>
      </c>
    </row>
    <row r="18" spans="1:11" ht="16.149999999999999" customHeight="1">
      <c r="A18" s="207">
        <v>45948</v>
      </c>
      <c r="B18" s="78" t="s">
        <v>1041</v>
      </c>
      <c r="C18" s="78" t="s">
        <v>848</v>
      </c>
      <c r="D18" s="78" t="s">
        <v>843</v>
      </c>
      <c r="E18" s="78" t="s">
        <v>844</v>
      </c>
      <c r="F18" s="78">
        <v>102</v>
      </c>
      <c r="G18" s="78" t="s">
        <v>541</v>
      </c>
      <c r="H18" s="78" t="s">
        <v>964</v>
      </c>
      <c r="I18" s="78">
        <v>102</v>
      </c>
      <c r="J18" s="208">
        <v>16.52</v>
      </c>
      <c r="K18" s="78">
        <v>12</v>
      </c>
    </row>
    <row r="19" spans="1:11" ht="21.6" customHeight="1">
      <c r="A19" s="55"/>
      <c r="B19" s="55"/>
      <c r="C19" s="55"/>
      <c r="D19" s="55"/>
      <c r="E19" s="55"/>
      <c r="F19" s="55">
        <f>SUM(F17:F18)</f>
        <v>205</v>
      </c>
      <c r="G19" s="55"/>
      <c r="H19" s="55"/>
      <c r="I19" s="55"/>
      <c r="J19" s="163"/>
      <c r="K19" s="55"/>
    </row>
    <row r="20" spans="1:11" ht="12">
      <c r="A20" s="169"/>
      <c r="B20" s="170"/>
      <c r="C20" s="170"/>
      <c r="D20" s="170"/>
      <c r="E20" s="170"/>
      <c r="F20" s="171"/>
      <c r="G20" s="170"/>
      <c r="H20" s="170"/>
      <c r="I20" s="171"/>
      <c r="J20" s="171"/>
      <c r="K20" s="171"/>
    </row>
    <row r="21" spans="1:11">
      <c r="A21" s="207">
        <v>45766</v>
      </c>
      <c r="B21" s="78" t="s">
        <v>956</v>
      </c>
      <c r="C21" s="78" t="s">
        <v>963</v>
      </c>
      <c r="D21" s="78" t="s">
        <v>849</v>
      </c>
      <c r="E21" s="78" t="s">
        <v>850</v>
      </c>
      <c r="F21" s="208">
        <v>100</v>
      </c>
      <c r="G21" s="78" t="s">
        <v>851</v>
      </c>
      <c r="H21" s="78" t="s">
        <v>965</v>
      </c>
      <c r="I21" s="208">
        <v>100</v>
      </c>
      <c r="J21" s="208">
        <v>17</v>
      </c>
      <c r="K21" s="208">
        <v>8</v>
      </c>
    </row>
    <row r="22" spans="1:11">
      <c r="A22" s="207">
        <v>45941</v>
      </c>
      <c r="B22" s="78" t="s">
        <v>852</v>
      </c>
      <c r="C22" s="78" t="s">
        <v>841</v>
      </c>
      <c r="D22" s="78" t="s">
        <v>849</v>
      </c>
      <c r="E22" s="78" t="s">
        <v>850</v>
      </c>
      <c r="F22" s="208">
        <v>120</v>
      </c>
      <c r="G22" s="78" t="s">
        <v>851</v>
      </c>
      <c r="H22" s="78" t="s">
        <v>965</v>
      </c>
      <c r="I22" s="208">
        <v>120</v>
      </c>
      <c r="J22" s="208">
        <v>17.5</v>
      </c>
      <c r="K22" s="208">
        <v>7</v>
      </c>
    </row>
    <row r="23" spans="1:11">
      <c r="A23" s="207"/>
      <c r="B23" s="78"/>
      <c r="C23" s="78"/>
      <c r="D23" s="78"/>
      <c r="E23" s="78"/>
      <c r="F23" s="208"/>
      <c r="G23" s="78"/>
      <c r="H23" s="78"/>
      <c r="I23" s="208">
        <v>220</v>
      </c>
      <c r="J23" s="208"/>
      <c r="K23" s="208"/>
    </row>
    <row r="24" spans="1:11">
      <c r="A24" s="207"/>
      <c r="B24" s="78"/>
      <c r="C24" s="78"/>
      <c r="D24" s="78"/>
      <c r="E24" s="78"/>
      <c r="F24" s="208"/>
      <c r="G24" s="78"/>
      <c r="H24" s="78"/>
      <c r="I24" s="208"/>
      <c r="J24" s="208"/>
      <c r="K24" s="208"/>
    </row>
    <row r="25" spans="1:11" ht="10.9" customHeight="1">
      <c r="A25" s="207">
        <v>45886</v>
      </c>
      <c r="B25" s="78" t="s">
        <v>1042</v>
      </c>
      <c r="C25" s="78" t="s">
        <v>848</v>
      </c>
      <c r="D25" s="78" t="s">
        <v>849</v>
      </c>
      <c r="E25" s="78" t="s">
        <v>850</v>
      </c>
      <c r="F25" s="208">
        <v>40</v>
      </c>
      <c r="G25" s="78" t="s">
        <v>966</v>
      </c>
      <c r="H25" s="78" t="s">
        <v>965</v>
      </c>
      <c r="I25" s="208">
        <v>40</v>
      </c>
      <c r="J25" s="208">
        <v>13.95</v>
      </c>
      <c r="K25" s="208">
        <v>3</v>
      </c>
    </row>
    <row r="26" spans="1:11" ht="11.45" customHeight="1">
      <c r="A26" s="207">
        <v>45928</v>
      </c>
      <c r="B26" s="78" t="s">
        <v>1043</v>
      </c>
      <c r="C26" s="78" t="s">
        <v>848</v>
      </c>
      <c r="D26" s="78" t="s">
        <v>849</v>
      </c>
      <c r="E26" s="78" t="s">
        <v>850</v>
      </c>
      <c r="F26" s="208">
        <v>60</v>
      </c>
      <c r="G26" s="78" t="s">
        <v>966</v>
      </c>
      <c r="H26" s="78" t="s">
        <v>965</v>
      </c>
      <c r="I26" s="208">
        <v>60</v>
      </c>
      <c r="J26" s="208">
        <v>14.8</v>
      </c>
      <c r="K26" s="208">
        <v>3</v>
      </c>
    </row>
    <row r="27" spans="1:11" ht="12" customHeight="1">
      <c r="A27" s="162"/>
      <c r="B27" s="55"/>
      <c r="C27" s="55"/>
      <c r="D27" s="55"/>
      <c r="E27" s="55"/>
      <c r="F27" s="55"/>
      <c r="G27" s="55"/>
      <c r="H27" s="55"/>
      <c r="I27" s="163">
        <v>100</v>
      </c>
      <c r="J27" s="163"/>
      <c r="K27" s="55"/>
    </row>
    <row r="28" spans="1:11" ht="12">
      <c r="A28" s="172"/>
      <c r="B28" s="55"/>
      <c r="C28" s="55"/>
      <c r="D28" s="55"/>
      <c r="E28" s="55"/>
      <c r="F28" s="168"/>
      <c r="G28" s="55"/>
      <c r="H28" s="55"/>
      <c r="I28" s="168"/>
      <c r="J28" s="173"/>
      <c r="K28" s="174"/>
    </row>
    <row r="29" spans="1:11">
      <c r="A29" s="207">
        <v>45724</v>
      </c>
      <c r="B29" s="78" t="s">
        <v>931</v>
      </c>
      <c r="C29" s="78" t="s">
        <v>841</v>
      </c>
      <c r="D29" s="78" t="s">
        <v>932</v>
      </c>
      <c r="E29" s="78" t="s">
        <v>850</v>
      </c>
      <c r="F29" s="78">
        <v>36</v>
      </c>
      <c r="G29" s="78" t="s">
        <v>1045</v>
      </c>
      <c r="H29" s="78" t="s">
        <v>933</v>
      </c>
      <c r="I29" s="78">
        <v>36</v>
      </c>
      <c r="J29" s="208">
        <v>11.61</v>
      </c>
      <c r="K29" s="78" t="s">
        <v>1046</v>
      </c>
    </row>
    <row r="30" spans="1:11">
      <c r="A30" s="207">
        <v>45752</v>
      </c>
      <c r="B30" s="78" t="s">
        <v>934</v>
      </c>
      <c r="C30" s="78" t="s">
        <v>841</v>
      </c>
      <c r="D30" s="78" t="s">
        <v>932</v>
      </c>
      <c r="E30" s="78" t="s">
        <v>850</v>
      </c>
      <c r="F30" s="78">
        <v>50</v>
      </c>
      <c r="G30" s="78" t="s">
        <v>1045</v>
      </c>
      <c r="H30" s="78" t="s">
        <v>933</v>
      </c>
      <c r="I30" s="78">
        <v>50</v>
      </c>
      <c r="J30" s="208">
        <v>13.89</v>
      </c>
      <c r="K30" s="78">
        <v>51</v>
      </c>
    </row>
    <row r="31" spans="1:11">
      <c r="A31" s="207">
        <v>45773</v>
      </c>
      <c r="B31" s="78" t="s">
        <v>1047</v>
      </c>
      <c r="C31" s="78" t="s">
        <v>841</v>
      </c>
      <c r="D31" s="78" t="s">
        <v>932</v>
      </c>
      <c r="E31" s="78" t="s">
        <v>850</v>
      </c>
      <c r="F31" s="78">
        <v>76</v>
      </c>
      <c r="G31" s="78" t="s">
        <v>1045</v>
      </c>
      <c r="H31" s="78" t="s">
        <v>933</v>
      </c>
      <c r="I31" s="78">
        <v>76</v>
      </c>
      <c r="J31" s="208">
        <v>13.03</v>
      </c>
      <c r="K31" s="78">
        <v>3</v>
      </c>
    </row>
    <row r="32" spans="1:11">
      <c r="A32" s="207">
        <v>45794</v>
      </c>
      <c r="B32" s="78" t="s">
        <v>842</v>
      </c>
      <c r="C32" s="78" t="s">
        <v>841</v>
      </c>
      <c r="D32" s="78" t="s">
        <v>932</v>
      </c>
      <c r="E32" s="78" t="s">
        <v>850</v>
      </c>
      <c r="F32" s="78">
        <v>42</v>
      </c>
      <c r="G32" s="78" t="s">
        <v>1045</v>
      </c>
      <c r="H32" s="78" t="s">
        <v>933</v>
      </c>
      <c r="I32" s="78">
        <v>42</v>
      </c>
      <c r="J32" s="208">
        <v>14.08</v>
      </c>
      <c r="K32" s="78">
        <v>6</v>
      </c>
    </row>
    <row r="33" spans="1:11">
      <c r="A33" s="78" t="s">
        <v>1048</v>
      </c>
      <c r="B33" s="78" t="s">
        <v>979</v>
      </c>
      <c r="C33" s="78" t="s">
        <v>841</v>
      </c>
      <c r="D33" s="78" t="s">
        <v>932</v>
      </c>
      <c r="E33" s="78" t="s">
        <v>850</v>
      </c>
      <c r="F33" s="78">
        <v>151</v>
      </c>
      <c r="G33" s="78" t="s">
        <v>1045</v>
      </c>
      <c r="H33" s="78" t="s">
        <v>933</v>
      </c>
      <c r="I33" s="78">
        <v>151</v>
      </c>
      <c r="J33" s="208">
        <v>13</v>
      </c>
      <c r="K33" s="78">
        <v>9</v>
      </c>
    </row>
    <row r="34" spans="1:11">
      <c r="A34" s="207">
        <v>45948</v>
      </c>
      <c r="B34" s="78" t="s">
        <v>1049</v>
      </c>
      <c r="C34" s="78" t="s">
        <v>841</v>
      </c>
      <c r="D34" s="78" t="s">
        <v>932</v>
      </c>
      <c r="E34" s="78" t="s">
        <v>850</v>
      </c>
      <c r="F34" s="78">
        <v>50</v>
      </c>
      <c r="G34" s="78" t="s">
        <v>1045</v>
      </c>
      <c r="H34" s="78" t="s">
        <v>933</v>
      </c>
      <c r="I34" s="78">
        <v>50</v>
      </c>
      <c r="J34" s="208">
        <v>13.95</v>
      </c>
      <c r="K34" s="78">
        <v>17</v>
      </c>
    </row>
    <row r="35" spans="1:11" ht="12">
      <c r="A35" s="165"/>
      <c r="B35" s="166"/>
      <c r="C35" s="166"/>
      <c r="D35" s="56"/>
      <c r="E35" s="56"/>
      <c r="F35" s="166">
        <f>SUM(F29:F34)</f>
        <v>405</v>
      </c>
      <c r="G35" s="56"/>
      <c r="H35" s="56"/>
      <c r="I35" s="175"/>
      <c r="J35" s="167"/>
      <c r="K35" s="167"/>
    </row>
    <row r="36" spans="1:11" ht="12">
      <c r="A36" s="165"/>
      <c r="B36" s="166"/>
      <c r="C36" s="166"/>
      <c r="D36" s="56"/>
      <c r="E36" s="56"/>
      <c r="F36" s="166"/>
      <c r="G36" s="56"/>
      <c r="H36" s="56"/>
      <c r="I36" s="166"/>
      <c r="J36" s="167"/>
      <c r="K36" s="167"/>
    </row>
    <row r="37" spans="1:11" ht="12">
      <c r="A37" s="165"/>
      <c r="B37" s="166"/>
      <c r="C37" s="166"/>
      <c r="D37" s="56"/>
      <c r="E37" s="56"/>
      <c r="F37" s="166"/>
      <c r="G37" s="56"/>
      <c r="H37" s="56"/>
      <c r="I37" s="166"/>
      <c r="J37" s="167"/>
      <c r="K37" s="167"/>
    </row>
    <row r="38" spans="1:11">
      <c r="A38" s="207">
        <v>45787</v>
      </c>
      <c r="B38" s="78" t="s">
        <v>1050</v>
      </c>
      <c r="C38" s="78" t="s">
        <v>853</v>
      </c>
      <c r="D38" s="78" t="s">
        <v>858</v>
      </c>
      <c r="E38" s="78" t="s">
        <v>859</v>
      </c>
      <c r="F38" s="78">
        <v>44</v>
      </c>
      <c r="G38" s="78" t="s">
        <v>1051</v>
      </c>
      <c r="H38" s="78" t="s">
        <v>858</v>
      </c>
      <c r="I38" s="78">
        <v>44</v>
      </c>
      <c r="J38" s="208">
        <v>14.4</v>
      </c>
      <c r="K38" s="78">
        <v>4</v>
      </c>
    </row>
    <row r="39" spans="1:11">
      <c r="A39" s="207">
        <v>45941</v>
      </c>
      <c r="B39" s="78" t="s">
        <v>852</v>
      </c>
      <c r="C39" s="78" t="s">
        <v>853</v>
      </c>
      <c r="D39" s="78" t="s">
        <v>858</v>
      </c>
      <c r="E39" s="78" t="s">
        <v>859</v>
      </c>
      <c r="F39" s="78">
        <v>160</v>
      </c>
      <c r="G39" s="78" t="s">
        <v>1052</v>
      </c>
      <c r="H39" s="78" t="s">
        <v>858</v>
      </c>
      <c r="I39" s="78">
        <v>160</v>
      </c>
      <c r="J39" s="208">
        <v>15.1</v>
      </c>
      <c r="K39" s="78">
        <v>5</v>
      </c>
    </row>
    <row r="40" spans="1:11" ht="12">
      <c r="A40" s="165"/>
      <c r="B40" s="166"/>
      <c r="C40" s="166"/>
      <c r="D40" s="56"/>
      <c r="E40" s="56"/>
      <c r="F40" s="166">
        <f>SUM(F38:F39)</f>
        <v>204</v>
      </c>
      <c r="G40" s="56"/>
      <c r="H40" s="56"/>
      <c r="I40" s="166"/>
      <c r="J40" s="167"/>
      <c r="K40" s="167"/>
    </row>
    <row r="41" spans="1:11" ht="12">
      <c r="A41" s="176"/>
      <c r="B41" s="177"/>
      <c r="C41" s="177"/>
      <c r="D41" s="178"/>
      <c r="E41" s="178"/>
      <c r="F41" s="177"/>
      <c r="G41" s="178"/>
      <c r="H41" s="178"/>
      <c r="I41" s="177"/>
      <c r="J41" s="179"/>
      <c r="K41" s="179"/>
    </row>
    <row r="42" spans="1:11" ht="12">
      <c r="A42" s="180"/>
      <c r="D42" s="54"/>
      <c r="E42" s="54"/>
      <c r="G42" s="54"/>
      <c r="H42" s="54"/>
      <c r="I42" s="182"/>
      <c r="J42" s="183"/>
      <c r="K42" s="183"/>
    </row>
    <row r="43" spans="1:11">
      <c r="A43" s="207">
        <v>45850</v>
      </c>
      <c r="B43" s="78" t="s">
        <v>1053</v>
      </c>
      <c r="C43" s="78" t="s">
        <v>841</v>
      </c>
      <c r="D43" s="78" t="s">
        <v>937</v>
      </c>
      <c r="E43" s="78" t="s">
        <v>861</v>
      </c>
      <c r="F43" s="78">
        <v>61</v>
      </c>
      <c r="G43" s="78" t="s">
        <v>938</v>
      </c>
      <c r="H43" s="78" t="s">
        <v>792</v>
      </c>
      <c r="I43" s="78">
        <v>61</v>
      </c>
      <c r="J43" s="208">
        <v>13.26</v>
      </c>
      <c r="K43" s="78">
        <v>2</v>
      </c>
    </row>
    <row r="44" spans="1:11" ht="12">
      <c r="A44" s="162"/>
      <c r="B44" s="55"/>
      <c r="C44" s="55"/>
      <c r="D44" s="55"/>
      <c r="E44" s="55"/>
      <c r="F44" s="55"/>
      <c r="G44" s="55"/>
      <c r="H44" s="55"/>
      <c r="I44" s="55"/>
      <c r="J44" s="163"/>
      <c r="K44" s="55"/>
    </row>
    <row r="45" spans="1:11" ht="12">
      <c r="A45" s="162"/>
      <c r="B45" s="55"/>
      <c r="C45" s="55"/>
      <c r="D45" s="55"/>
      <c r="E45" s="55"/>
      <c r="F45" s="55"/>
      <c r="G45" s="55"/>
      <c r="H45" s="55"/>
      <c r="I45" s="55"/>
      <c r="J45" s="163"/>
      <c r="K45" s="55"/>
    </row>
    <row r="46" spans="1:11">
      <c r="A46" s="207">
        <v>45737</v>
      </c>
      <c r="B46" s="222" t="s">
        <v>1054</v>
      </c>
      <c r="C46" s="78" t="s">
        <v>1055</v>
      </c>
      <c r="D46" s="78" t="s">
        <v>1056</v>
      </c>
      <c r="E46" s="78" t="s">
        <v>1057</v>
      </c>
      <c r="F46" s="78">
        <v>40.6</v>
      </c>
      <c r="G46" s="78" t="s">
        <v>1058</v>
      </c>
      <c r="H46" s="78" t="s">
        <v>1059</v>
      </c>
      <c r="I46" s="78">
        <v>40.6</v>
      </c>
      <c r="J46" s="208">
        <v>12.6</v>
      </c>
      <c r="K46" s="78">
        <v>1</v>
      </c>
    </row>
    <row r="47" spans="1:11">
      <c r="A47" s="207">
        <v>45738</v>
      </c>
      <c r="B47" s="222" t="s">
        <v>1054</v>
      </c>
      <c r="C47" s="78" t="s">
        <v>1055</v>
      </c>
      <c r="D47" s="78" t="s">
        <v>1056</v>
      </c>
      <c r="E47" s="78" t="s">
        <v>1057</v>
      </c>
      <c r="F47" s="78">
        <v>40.6</v>
      </c>
      <c r="G47" s="78" t="s">
        <v>1060</v>
      </c>
      <c r="H47" s="78" t="s">
        <v>1061</v>
      </c>
      <c r="I47" s="78">
        <v>40.6</v>
      </c>
      <c r="J47" s="208">
        <v>14.71</v>
      </c>
      <c r="K47" s="78">
        <v>1</v>
      </c>
    </row>
    <row r="48" spans="1:11">
      <c r="A48" s="207">
        <v>45863</v>
      </c>
      <c r="B48" s="223" t="s">
        <v>1062</v>
      </c>
      <c r="C48" s="78" t="s">
        <v>1055</v>
      </c>
      <c r="D48" s="78" t="s">
        <v>1056</v>
      </c>
      <c r="E48" s="78" t="s">
        <v>1057</v>
      </c>
      <c r="F48" s="78">
        <v>80.5</v>
      </c>
      <c r="G48" s="78" t="s">
        <v>1058</v>
      </c>
      <c r="H48" s="78" t="s">
        <v>1059</v>
      </c>
      <c r="I48" s="78">
        <v>80.5</v>
      </c>
      <c r="J48" s="208">
        <v>15.2</v>
      </c>
      <c r="K48" s="78">
        <v>2</v>
      </c>
    </row>
    <row r="49" spans="1:11">
      <c r="A49" s="207">
        <v>45896</v>
      </c>
      <c r="B49" s="223" t="s">
        <v>1063</v>
      </c>
      <c r="C49" s="78" t="s">
        <v>1064</v>
      </c>
      <c r="D49" s="78" t="s">
        <v>1056</v>
      </c>
      <c r="E49" s="78" t="s">
        <v>1057</v>
      </c>
      <c r="F49" s="78">
        <v>81.900000000000006</v>
      </c>
      <c r="G49" s="78" t="s">
        <v>1065</v>
      </c>
      <c r="H49" s="78" t="s">
        <v>1061</v>
      </c>
      <c r="I49" s="78">
        <v>81.900000000000006</v>
      </c>
      <c r="J49" s="208">
        <v>13.33</v>
      </c>
      <c r="K49" s="78">
        <v>2</v>
      </c>
    </row>
    <row r="50" spans="1:11">
      <c r="A50" s="207">
        <v>45912</v>
      </c>
      <c r="B50" s="78" t="s">
        <v>1066</v>
      </c>
      <c r="C50" s="78" t="s">
        <v>1055</v>
      </c>
      <c r="D50" s="78" t="s">
        <v>1056</v>
      </c>
      <c r="E50" s="78" t="s">
        <v>1057</v>
      </c>
      <c r="F50" s="78">
        <v>82</v>
      </c>
      <c r="G50" s="78" t="s">
        <v>1058</v>
      </c>
      <c r="H50" s="78" t="s">
        <v>1059</v>
      </c>
      <c r="I50" s="78">
        <v>82</v>
      </c>
      <c r="J50" s="208">
        <v>15.48</v>
      </c>
      <c r="K50" s="78">
        <v>1</v>
      </c>
    </row>
    <row r="51" spans="1:11" ht="12">
      <c r="A51" s="162"/>
      <c r="B51" s="55"/>
      <c r="C51" s="55"/>
      <c r="D51" s="55"/>
      <c r="E51" s="55"/>
      <c r="F51" s="55">
        <f>SUM(F46:F50)</f>
        <v>325.60000000000002</v>
      </c>
      <c r="G51" s="55"/>
      <c r="H51" s="55"/>
      <c r="I51" s="55"/>
      <c r="J51" s="163"/>
      <c r="K51" s="55"/>
    </row>
    <row r="52" spans="1:11" ht="12">
      <c r="A52" s="162"/>
      <c r="B52" s="55"/>
      <c r="C52" s="55"/>
      <c r="D52" s="55"/>
      <c r="E52" s="55"/>
      <c r="F52" s="55"/>
      <c r="G52" s="55"/>
      <c r="H52" s="55"/>
      <c r="I52" s="55"/>
      <c r="J52" s="163"/>
      <c r="K52" s="55"/>
    </row>
    <row r="53" spans="1:11" ht="11.45" customHeight="1">
      <c r="A53" s="207">
        <v>45739</v>
      </c>
      <c r="B53" s="78" t="s">
        <v>1068</v>
      </c>
      <c r="C53" s="78"/>
      <c r="D53" s="78"/>
      <c r="E53" s="78" t="s">
        <v>868</v>
      </c>
      <c r="F53" s="78">
        <v>160</v>
      </c>
      <c r="G53" s="78" t="s">
        <v>313</v>
      </c>
      <c r="H53" s="78" t="s">
        <v>947</v>
      </c>
      <c r="I53" s="78">
        <v>160</v>
      </c>
      <c r="J53" s="208">
        <v>14.9</v>
      </c>
      <c r="K53" s="78">
        <v>7</v>
      </c>
    </row>
    <row r="54" spans="1:11">
      <c r="A54" s="78"/>
      <c r="B54" s="78"/>
      <c r="C54" s="78" t="s">
        <v>1069</v>
      </c>
      <c r="D54" s="78"/>
      <c r="E54" s="78"/>
      <c r="F54" s="78"/>
      <c r="G54" s="78"/>
      <c r="H54" s="78"/>
      <c r="I54" s="78"/>
      <c r="J54" s="208"/>
      <c r="K54" s="78"/>
    </row>
    <row r="55" spans="1:11">
      <c r="A55" s="78" t="s">
        <v>1072</v>
      </c>
      <c r="B55" s="78" t="s">
        <v>860</v>
      </c>
      <c r="C55" s="78" t="s">
        <v>853</v>
      </c>
      <c r="D55" s="78" t="s">
        <v>867</v>
      </c>
      <c r="E55" s="78" t="s">
        <v>868</v>
      </c>
      <c r="F55" s="78">
        <v>140</v>
      </c>
      <c r="G55" s="78" t="s">
        <v>313</v>
      </c>
      <c r="H55" s="78" t="s">
        <v>947</v>
      </c>
      <c r="I55" s="78">
        <v>140</v>
      </c>
      <c r="J55" s="208">
        <v>15.9</v>
      </c>
      <c r="K55" s="78">
        <v>1</v>
      </c>
    </row>
    <row r="56" spans="1:11">
      <c r="A56" s="207">
        <v>45913</v>
      </c>
      <c r="B56" s="78" t="s">
        <v>1073</v>
      </c>
      <c r="C56" s="78" t="s">
        <v>1069</v>
      </c>
      <c r="D56" s="78" t="s">
        <v>867</v>
      </c>
      <c r="E56" s="78" t="s">
        <v>868</v>
      </c>
      <c r="F56" s="78">
        <v>160</v>
      </c>
      <c r="G56" s="78" t="s">
        <v>313</v>
      </c>
      <c r="H56" s="78" t="s">
        <v>947</v>
      </c>
      <c r="I56" s="78">
        <v>160</v>
      </c>
      <c r="J56" s="208">
        <v>12.9</v>
      </c>
      <c r="K56" s="78">
        <v>17</v>
      </c>
    </row>
    <row r="57" spans="1:11">
      <c r="A57" s="78" t="s">
        <v>1074</v>
      </c>
      <c r="B57" s="78" t="s">
        <v>1075</v>
      </c>
      <c r="C57" s="78" t="s">
        <v>1069</v>
      </c>
      <c r="D57" s="78" t="s">
        <v>867</v>
      </c>
      <c r="E57" s="78" t="s">
        <v>868</v>
      </c>
      <c r="F57" s="78">
        <v>188</v>
      </c>
      <c r="G57" s="78" t="s">
        <v>313</v>
      </c>
      <c r="H57" s="78" t="s">
        <v>947</v>
      </c>
      <c r="I57" s="78">
        <v>188</v>
      </c>
      <c r="J57" s="208">
        <v>13.2</v>
      </c>
      <c r="K57" s="78">
        <v>15</v>
      </c>
    </row>
    <row r="58" spans="1:11">
      <c r="A58" s="78"/>
      <c r="B58" s="78"/>
      <c r="C58" s="78"/>
      <c r="D58" s="78"/>
      <c r="E58" s="78"/>
      <c r="F58" s="78">
        <f>SUM(F53:F57)</f>
        <v>648</v>
      </c>
      <c r="G58" s="78"/>
      <c r="H58" s="78"/>
      <c r="I58" s="78"/>
      <c r="J58" s="208"/>
      <c r="K58" s="78"/>
    </row>
    <row r="59" spans="1:11">
      <c r="A59" s="207">
        <v>45787</v>
      </c>
      <c r="B59" s="78" t="s">
        <v>1070</v>
      </c>
      <c r="C59" s="78" t="s">
        <v>853</v>
      </c>
      <c r="D59" s="78" t="s">
        <v>867</v>
      </c>
      <c r="E59" s="78" t="s">
        <v>1071</v>
      </c>
      <c r="F59" s="78">
        <v>41</v>
      </c>
      <c r="G59" s="78" t="s">
        <v>313</v>
      </c>
      <c r="H59" s="78" t="s">
        <v>947</v>
      </c>
      <c r="I59" s="78">
        <v>41</v>
      </c>
      <c r="J59" s="208">
        <v>14.8</v>
      </c>
      <c r="K59" s="78">
        <v>2</v>
      </c>
    </row>
    <row r="60" spans="1:11">
      <c r="A60" s="78"/>
      <c r="B60" s="78"/>
      <c r="C60" s="78"/>
      <c r="D60" s="78"/>
      <c r="E60" s="78"/>
      <c r="F60" s="78"/>
      <c r="G60" s="78"/>
      <c r="H60" s="78"/>
      <c r="I60" s="78">
        <f>SUM(I53:I59)</f>
        <v>689</v>
      </c>
      <c r="J60" s="208"/>
      <c r="K60" s="78"/>
    </row>
    <row r="61" spans="1:11" ht="12">
      <c r="A61" s="188"/>
      <c r="B61" s="186"/>
      <c r="C61" s="186"/>
      <c r="D61" s="186"/>
      <c r="E61" s="186"/>
      <c r="F61" s="186"/>
      <c r="G61" s="186"/>
      <c r="H61" s="186"/>
      <c r="I61" s="186"/>
      <c r="J61" s="187"/>
      <c r="K61" s="186"/>
    </row>
    <row r="62" spans="1:11" ht="15">
      <c r="A62" s="224">
        <v>45812</v>
      </c>
      <c r="B62" s="226" t="s">
        <v>1076</v>
      </c>
      <c r="C62" s="227" t="s">
        <v>848</v>
      </c>
      <c r="D62" s="227" t="s">
        <v>1077</v>
      </c>
      <c r="E62" s="227" t="s">
        <v>1078</v>
      </c>
      <c r="F62" s="227">
        <v>82</v>
      </c>
      <c r="G62" s="227" t="s">
        <v>900</v>
      </c>
      <c r="H62" s="227" t="s">
        <v>1079</v>
      </c>
      <c r="I62" s="227">
        <v>82</v>
      </c>
      <c r="J62" s="225">
        <v>14.82</v>
      </c>
      <c r="K62" s="227">
        <v>4</v>
      </c>
    </row>
    <row r="63" spans="1:11">
      <c r="A63" s="224">
        <v>45801</v>
      </c>
      <c r="B63" s="227" t="s">
        <v>924</v>
      </c>
      <c r="C63" s="227" t="s">
        <v>1080</v>
      </c>
      <c r="D63" s="227" t="s">
        <v>1077</v>
      </c>
      <c r="E63" s="227" t="s">
        <v>1078</v>
      </c>
      <c r="F63" s="227">
        <v>100</v>
      </c>
      <c r="G63" s="227" t="s">
        <v>431</v>
      </c>
      <c r="H63" s="227" t="s">
        <v>1079</v>
      </c>
      <c r="I63" s="227">
        <v>100</v>
      </c>
      <c r="J63" s="225">
        <v>14.68</v>
      </c>
      <c r="K63" s="227">
        <v>5</v>
      </c>
    </row>
    <row r="64" spans="1:11">
      <c r="A64" s="207">
        <v>45873</v>
      </c>
      <c r="B64" s="78" t="s">
        <v>1185</v>
      </c>
      <c r="C64" s="78" t="s">
        <v>848</v>
      </c>
      <c r="D64" s="78" t="s">
        <v>1077</v>
      </c>
      <c r="E64" s="78" t="s">
        <v>1078</v>
      </c>
      <c r="F64" s="78">
        <v>100</v>
      </c>
      <c r="G64" s="78" t="s">
        <v>431</v>
      </c>
      <c r="H64" s="78" t="s">
        <v>1079</v>
      </c>
      <c r="I64" s="78">
        <v>100</v>
      </c>
      <c r="J64" s="208">
        <v>15.26</v>
      </c>
      <c r="K64" s="78">
        <v>7</v>
      </c>
    </row>
    <row r="65" spans="1:11">
      <c r="A65" s="207">
        <v>45941</v>
      </c>
      <c r="B65" s="78" t="s">
        <v>852</v>
      </c>
      <c r="C65" s="78" t="s">
        <v>841</v>
      </c>
      <c r="D65" s="78" t="s">
        <v>1077</v>
      </c>
      <c r="E65" s="78" t="s">
        <v>1078</v>
      </c>
      <c r="F65" s="78">
        <v>120</v>
      </c>
      <c r="G65" s="78" t="s">
        <v>431</v>
      </c>
      <c r="H65" s="78" t="s">
        <v>1079</v>
      </c>
      <c r="I65" s="78">
        <v>120</v>
      </c>
      <c r="J65" s="208">
        <v>17.5</v>
      </c>
      <c r="K65" s="78">
        <v>2</v>
      </c>
    </row>
    <row r="66" spans="1:11">
      <c r="A66" s="207"/>
      <c r="B66" s="78"/>
      <c r="C66" s="78"/>
      <c r="D66" s="78"/>
      <c r="E66" s="78"/>
      <c r="F66" s="78">
        <f>SUM(F62:F65)</f>
        <v>402</v>
      </c>
      <c r="G66" s="78"/>
      <c r="H66" s="78"/>
      <c r="I66" s="78"/>
      <c r="J66" s="208"/>
      <c r="K66" s="78"/>
    </row>
    <row r="67" spans="1:11">
      <c r="A67" s="207">
        <v>45843</v>
      </c>
      <c r="B67" s="78" t="s">
        <v>954</v>
      </c>
      <c r="C67" s="78" t="s">
        <v>1186</v>
      </c>
      <c r="D67" s="78" t="s">
        <v>1187</v>
      </c>
      <c r="E67" s="78" t="s">
        <v>1188</v>
      </c>
      <c r="F67" s="78">
        <v>55</v>
      </c>
      <c r="G67" s="78" t="s">
        <v>431</v>
      </c>
      <c r="H67" s="78" t="s">
        <v>1079</v>
      </c>
      <c r="I67" s="78">
        <v>55</v>
      </c>
      <c r="J67" s="208">
        <v>13.8</v>
      </c>
      <c r="K67" s="78">
        <v>5</v>
      </c>
    </row>
    <row r="68" spans="1:11">
      <c r="A68" s="224"/>
      <c r="B68" s="227"/>
      <c r="C68" s="227"/>
      <c r="D68" s="227"/>
      <c r="E68" s="227"/>
      <c r="F68" s="227"/>
      <c r="G68" s="227"/>
      <c r="H68" s="227"/>
      <c r="I68" s="227">
        <f>SUM(I63:I67)</f>
        <v>375</v>
      </c>
      <c r="J68" s="225"/>
      <c r="K68" s="227"/>
    </row>
    <row r="69" spans="1:11" ht="12">
      <c r="A69" s="188"/>
      <c r="B69" s="186"/>
      <c r="C69" s="186"/>
      <c r="D69" s="186"/>
      <c r="E69" s="186"/>
      <c r="F69" s="186"/>
      <c r="G69" s="186"/>
      <c r="H69" s="186"/>
      <c r="I69" s="186"/>
      <c r="J69" s="187"/>
      <c r="K69" s="186"/>
    </row>
    <row r="70" spans="1:11" ht="12">
      <c r="A70" s="188"/>
      <c r="B70" s="186"/>
      <c r="C70" s="186"/>
      <c r="D70" s="186"/>
      <c r="E70" s="186"/>
      <c r="F70" s="186"/>
      <c r="G70" s="186"/>
      <c r="H70" s="186"/>
      <c r="I70" s="186"/>
      <c r="J70" s="187"/>
      <c r="K70" s="186"/>
    </row>
    <row r="71" spans="1:11" ht="14.25">
      <c r="A71" s="228">
        <v>45923</v>
      </c>
      <c r="B71" s="229" t="s">
        <v>1082</v>
      </c>
      <c r="C71" s="229" t="s">
        <v>854</v>
      </c>
      <c r="D71" s="229" t="s">
        <v>855</v>
      </c>
      <c r="E71" s="229" t="s">
        <v>856</v>
      </c>
      <c r="F71" s="230">
        <v>85</v>
      </c>
      <c r="G71" s="229" t="s">
        <v>166</v>
      </c>
      <c r="H71" s="229" t="s">
        <v>857</v>
      </c>
      <c r="I71" s="230">
        <v>85</v>
      </c>
      <c r="J71" s="230">
        <v>16.100000000000001</v>
      </c>
      <c r="K71" s="230">
        <v>1</v>
      </c>
    </row>
    <row r="72" spans="1:11" ht="14.25">
      <c r="A72" s="228">
        <v>45765</v>
      </c>
      <c r="B72" s="229" t="s">
        <v>1083</v>
      </c>
      <c r="C72" s="229" t="s">
        <v>854</v>
      </c>
      <c r="D72" s="229" t="s">
        <v>855</v>
      </c>
      <c r="E72" s="229" t="s">
        <v>856</v>
      </c>
      <c r="F72" s="230">
        <v>122</v>
      </c>
      <c r="G72" s="229" t="s">
        <v>166</v>
      </c>
      <c r="H72" s="229" t="s">
        <v>857</v>
      </c>
      <c r="I72" s="230">
        <v>122</v>
      </c>
      <c r="J72" s="229" t="s">
        <v>1084</v>
      </c>
      <c r="K72" s="230">
        <v>11</v>
      </c>
    </row>
    <row r="73" spans="1:11" ht="14.25">
      <c r="A73" s="228">
        <v>45941</v>
      </c>
      <c r="B73" s="229" t="s">
        <v>852</v>
      </c>
      <c r="C73" s="229" t="s">
        <v>941</v>
      </c>
      <c r="D73" s="229" t="s">
        <v>855</v>
      </c>
      <c r="E73" s="229" t="s">
        <v>856</v>
      </c>
      <c r="F73" s="230">
        <v>120</v>
      </c>
      <c r="G73" s="229" t="s">
        <v>166</v>
      </c>
      <c r="H73" s="229" t="s">
        <v>857</v>
      </c>
      <c r="I73" s="230">
        <v>120</v>
      </c>
      <c r="J73" s="230">
        <v>18.2</v>
      </c>
      <c r="K73" s="230">
        <v>6</v>
      </c>
    </row>
    <row r="74" spans="1:11" ht="12">
      <c r="A74" s="162"/>
      <c r="B74" s="55"/>
      <c r="C74" s="55"/>
      <c r="D74" s="55"/>
      <c r="E74" s="55"/>
      <c r="F74" s="55">
        <f>SUM(F71:F73)</f>
        <v>327</v>
      </c>
      <c r="G74" s="55"/>
      <c r="H74" s="55"/>
      <c r="I74" s="55"/>
      <c r="J74" s="163"/>
      <c r="K74" s="55"/>
    </row>
    <row r="75" spans="1:11" ht="12">
      <c r="A75" s="162"/>
      <c r="B75" s="55"/>
      <c r="C75" s="55"/>
      <c r="D75" s="55"/>
      <c r="E75" s="55"/>
      <c r="F75" s="55"/>
      <c r="G75" s="55"/>
      <c r="H75" s="55"/>
      <c r="I75" s="55"/>
      <c r="J75" s="163"/>
      <c r="K75" s="55"/>
    </row>
    <row r="76" spans="1:11" ht="12">
      <c r="A76" s="162"/>
      <c r="B76" s="55"/>
      <c r="C76" s="55"/>
      <c r="D76" s="55"/>
      <c r="E76" s="55"/>
      <c r="F76" s="55"/>
      <c r="G76" s="55"/>
      <c r="H76" s="55"/>
      <c r="I76" s="55"/>
      <c r="J76" s="163"/>
      <c r="K76" s="55"/>
    </row>
    <row r="77" spans="1:11" ht="14.25">
      <c r="A77" s="231" t="s">
        <v>1085</v>
      </c>
      <c r="B77" s="232" t="s">
        <v>1086</v>
      </c>
      <c r="C77" s="232" t="s">
        <v>835</v>
      </c>
      <c r="D77" s="232" t="s">
        <v>1087</v>
      </c>
      <c r="E77" s="232" t="s">
        <v>866</v>
      </c>
      <c r="F77" s="233">
        <v>28</v>
      </c>
      <c r="G77" s="232" t="s">
        <v>1088</v>
      </c>
      <c r="H77" s="232" t="s">
        <v>1089</v>
      </c>
      <c r="I77" s="233">
        <v>28</v>
      </c>
      <c r="J77" s="233">
        <v>10.5</v>
      </c>
      <c r="K77" s="232" t="s">
        <v>1090</v>
      </c>
    </row>
    <row r="78" spans="1:11" ht="14.25">
      <c r="A78" s="234">
        <v>45829</v>
      </c>
      <c r="B78" s="232" t="s">
        <v>1091</v>
      </c>
      <c r="C78" s="232" t="s">
        <v>835</v>
      </c>
      <c r="D78" s="232" t="s">
        <v>1087</v>
      </c>
      <c r="E78" s="232" t="s">
        <v>866</v>
      </c>
      <c r="F78" s="233">
        <v>52</v>
      </c>
      <c r="G78" s="232" t="s">
        <v>611</v>
      </c>
      <c r="H78" s="232" t="s">
        <v>1092</v>
      </c>
      <c r="I78" s="233">
        <v>52</v>
      </c>
      <c r="J78" s="233">
        <v>13.5</v>
      </c>
      <c r="K78" s="233">
        <v>4</v>
      </c>
    </row>
    <row r="79" spans="1:11" ht="12">
      <c r="A79" s="55"/>
      <c r="B79" s="55"/>
      <c r="C79" s="55"/>
      <c r="D79" s="55"/>
      <c r="E79" s="55"/>
      <c r="F79" s="55">
        <f>SUM(F77:F78)</f>
        <v>80</v>
      </c>
      <c r="G79" s="55"/>
      <c r="H79" s="55"/>
      <c r="I79" s="55"/>
      <c r="J79" s="163"/>
      <c r="K79" s="55"/>
    </row>
    <row r="80" spans="1:11" ht="12">
      <c r="A80" s="55"/>
      <c r="B80" s="55"/>
      <c r="C80" s="55"/>
      <c r="D80" s="55"/>
      <c r="E80" s="55"/>
      <c r="F80" s="55"/>
      <c r="G80" s="55"/>
      <c r="H80" s="55"/>
      <c r="I80" s="55"/>
      <c r="J80" s="163"/>
      <c r="K80" s="55"/>
    </row>
    <row r="81" spans="1:11" ht="12">
      <c r="A81" s="55"/>
      <c r="B81" s="55"/>
      <c r="C81" s="55"/>
      <c r="D81" s="55"/>
      <c r="E81" s="55"/>
      <c r="F81" s="55"/>
      <c r="G81" s="55"/>
      <c r="H81" s="55"/>
      <c r="I81" s="55"/>
      <c r="J81" s="163"/>
      <c r="K81" s="55"/>
    </row>
    <row r="82" spans="1:11">
      <c r="A82" s="207">
        <v>45843</v>
      </c>
      <c r="B82" s="78" t="s">
        <v>954</v>
      </c>
      <c r="C82" s="78" t="s">
        <v>841</v>
      </c>
      <c r="D82" s="78" t="s">
        <v>846</v>
      </c>
      <c r="E82" s="78" t="s">
        <v>847</v>
      </c>
      <c r="F82" s="78">
        <v>42</v>
      </c>
      <c r="G82" s="78" t="s">
        <v>1093</v>
      </c>
      <c r="H82" s="78" t="s">
        <v>677</v>
      </c>
      <c r="I82" s="78">
        <v>42</v>
      </c>
      <c r="J82" s="208">
        <v>12.58</v>
      </c>
      <c r="K82" s="78">
        <v>6</v>
      </c>
    </row>
    <row r="83" spans="1:11">
      <c r="A83" s="207">
        <v>45873</v>
      </c>
      <c r="B83" s="78" t="s">
        <v>1094</v>
      </c>
      <c r="C83" s="78" t="s">
        <v>848</v>
      </c>
      <c r="D83" s="78" t="s">
        <v>846</v>
      </c>
      <c r="E83" s="78" t="s">
        <v>847</v>
      </c>
      <c r="F83" s="78">
        <v>104</v>
      </c>
      <c r="G83" s="78" t="s">
        <v>955</v>
      </c>
      <c r="H83" s="78" t="s">
        <v>677</v>
      </c>
      <c r="I83" s="78">
        <v>104</v>
      </c>
      <c r="J83" s="208">
        <v>15.11</v>
      </c>
      <c r="K83" s="78">
        <v>10</v>
      </c>
    </row>
    <row r="84" spans="1:11" ht="12">
      <c r="A84" s="162"/>
      <c r="B84" s="55"/>
      <c r="C84" s="55"/>
      <c r="D84" s="55"/>
      <c r="E84" s="55"/>
      <c r="F84" s="55">
        <f>SUM(F82:F83)</f>
        <v>146</v>
      </c>
      <c r="G84" s="55"/>
      <c r="H84" s="55"/>
      <c r="I84" s="55"/>
      <c r="J84" s="163"/>
      <c r="K84" s="55"/>
    </row>
    <row r="85" spans="1:11" ht="12">
      <c r="A85" s="162"/>
      <c r="B85" s="55"/>
      <c r="C85" s="55"/>
      <c r="D85" s="55"/>
      <c r="E85" s="55"/>
      <c r="F85" s="55"/>
      <c r="G85" s="55"/>
      <c r="H85" s="55"/>
      <c r="I85" s="55"/>
      <c r="J85" s="163"/>
      <c r="K85" s="55"/>
    </row>
    <row r="86" spans="1:11" ht="12">
      <c r="A86" s="162"/>
      <c r="B86" s="55"/>
      <c r="C86" s="55"/>
      <c r="D86" s="55"/>
      <c r="E86" s="55"/>
      <c r="F86" s="55"/>
      <c r="G86" s="55"/>
      <c r="H86" s="55"/>
      <c r="I86" s="55"/>
      <c r="J86" s="163"/>
      <c r="K86" s="55"/>
    </row>
    <row r="87" spans="1:11" ht="15">
      <c r="A87" s="237">
        <v>45766</v>
      </c>
      <c r="B87" s="238" t="s">
        <v>956</v>
      </c>
      <c r="C87" s="238" t="s">
        <v>957</v>
      </c>
      <c r="D87" s="238" t="s">
        <v>981</v>
      </c>
      <c r="E87" s="238" t="s">
        <v>982</v>
      </c>
      <c r="F87" s="238">
        <v>160</v>
      </c>
      <c r="G87" s="238" t="s">
        <v>879</v>
      </c>
      <c r="H87" s="238" t="s">
        <v>983</v>
      </c>
      <c r="I87" s="236">
        <v>160</v>
      </c>
      <c r="J87" s="236">
        <v>14.73</v>
      </c>
      <c r="K87" s="235" t="s">
        <v>1095</v>
      </c>
    </row>
    <row r="88" spans="1:11" ht="15">
      <c r="A88" s="237" t="s">
        <v>1096</v>
      </c>
      <c r="B88" s="238" t="s">
        <v>860</v>
      </c>
      <c r="C88" s="238" t="s">
        <v>985</v>
      </c>
      <c r="D88" s="238" t="s">
        <v>981</v>
      </c>
      <c r="E88" s="238" t="s">
        <v>982</v>
      </c>
      <c r="F88" s="238">
        <v>140</v>
      </c>
      <c r="G88" s="238" t="s">
        <v>879</v>
      </c>
      <c r="H88" s="238" t="s">
        <v>983</v>
      </c>
      <c r="I88" s="236">
        <v>140</v>
      </c>
      <c r="J88" s="236">
        <v>15.9</v>
      </c>
      <c r="K88" s="235" t="s">
        <v>984</v>
      </c>
    </row>
    <row r="89" spans="1:11" ht="15">
      <c r="A89" s="237">
        <v>45941</v>
      </c>
      <c r="B89" s="238" t="s">
        <v>1097</v>
      </c>
      <c r="C89" s="238" t="s">
        <v>853</v>
      </c>
      <c r="D89" s="238" t="s">
        <v>981</v>
      </c>
      <c r="E89" s="238" t="s">
        <v>982</v>
      </c>
      <c r="F89" s="238">
        <v>140</v>
      </c>
      <c r="G89" s="238" t="s">
        <v>201</v>
      </c>
      <c r="H89" s="238" t="s">
        <v>983</v>
      </c>
      <c r="I89" s="236">
        <v>140</v>
      </c>
      <c r="J89" s="236">
        <v>18.2</v>
      </c>
      <c r="K89" s="235" t="s">
        <v>1098</v>
      </c>
    </row>
    <row r="90" spans="1:11" ht="12">
      <c r="A90" s="162"/>
      <c r="B90" s="55"/>
      <c r="C90" s="55"/>
      <c r="D90" s="55"/>
      <c r="E90" s="55"/>
      <c r="F90" s="55">
        <f>SUM(F87:F89)</f>
        <v>440</v>
      </c>
      <c r="G90" s="55"/>
      <c r="H90" s="55"/>
      <c r="I90" s="55"/>
      <c r="J90" s="163"/>
      <c r="K90" s="55"/>
    </row>
    <row r="91" spans="1:11" ht="12">
      <c r="A91" s="162"/>
      <c r="B91" s="55"/>
      <c r="C91" s="55"/>
      <c r="D91" s="55"/>
      <c r="E91" s="55"/>
      <c r="F91" s="55"/>
      <c r="G91" s="55"/>
      <c r="H91" s="55"/>
      <c r="I91" s="55"/>
      <c r="J91" s="163"/>
      <c r="K91" s="55"/>
    </row>
    <row r="92" spans="1:11" ht="12">
      <c r="A92" s="162"/>
      <c r="B92" s="55"/>
      <c r="C92" s="55"/>
      <c r="D92" s="55"/>
      <c r="E92" s="55"/>
      <c r="F92" s="55"/>
      <c r="G92" s="55"/>
      <c r="H92" s="55"/>
      <c r="I92" s="55"/>
      <c r="J92" s="163"/>
      <c r="K92" s="55"/>
    </row>
    <row r="93" spans="1:11">
      <c r="A93" s="78" t="s">
        <v>1099</v>
      </c>
      <c r="B93" s="78" t="s">
        <v>1100</v>
      </c>
      <c r="C93" s="78" t="s">
        <v>862</v>
      </c>
      <c r="D93" s="78" t="s">
        <v>863</v>
      </c>
      <c r="E93" s="78" t="s">
        <v>864</v>
      </c>
      <c r="F93" s="78">
        <v>205</v>
      </c>
      <c r="G93" s="78" t="s">
        <v>113</v>
      </c>
      <c r="H93" s="78" t="s">
        <v>111</v>
      </c>
      <c r="I93" s="78">
        <v>205</v>
      </c>
      <c r="J93" s="208">
        <v>10.95</v>
      </c>
      <c r="K93" s="78">
        <v>3</v>
      </c>
    </row>
    <row r="94" spans="1:11">
      <c r="A94" s="78" t="s">
        <v>1101</v>
      </c>
      <c r="B94" s="78" t="s">
        <v>1102</v>
      </c>
      <c r="C94" s="78" t="s">
        <v>862</v>
      </c>
      <c r="D94" s="78" t="s">
        <v>863</v>
      </c>
      <c r="E94" s="78" t="s">
        <v>864</v>
      </c>
      <c r="F94" s="78">
        <v>88</v>
      </c>
      <c r="G94" s="78" t="s">
        <v>113</v>
      </c>
      <c r="H94" s="78" t="s">
        <v>111</v>
      </c>
      <c r="I94" s="78">
        <v>88</v>
      </c>
      <c r="J94" s="208">
        <v>11.6</v>
      </c>
      <c r="K94" s="78">
        <v>5</v>
      </c>
    </row>
    <row r="95" spans="1:11">
      <c r="A95" s="78" t="s">
        <v>1103</v>
      </c>
      <c r="B95" s="78" t="s">
        <v>1104</v>
      </c>
      <c r="C95" s="78" t="s">
        <v>862</v>
      </c>
      <c r="D95" s="78" t="s">
        <v>863</v>
      </c>
      <c r="E95" s="78" t="s">
        <v>864</v>
      </c>
      <c r="F95" s="78">
        <v>121</v>
      </c>
      <c r="G95" s="78" t="s">
        <v>113</v>
      </c>
      <c r="H95" s="78" t="s">
        <v>111</v>
      </c>
      <c r="I95" s="244">
        <v>121</v>
      </c>
      <c r="J95" s="208">
        <v>10.6</v>
      </c>
      <c r="K95" s="78">
        <v>2</v>
      </c>
    </row>
    <row r="96" spans="1:11" ht="13.5" thickBot="1">
      <c r="A96" s="78"/>
      <c r="B96" s="78"/>
      <c r="C96" s="78"/>
      <c r="D96" s="78"/>
      <c r="E96" s="78"/>
      <c r="F96" s="78"/>
      <c r="G96" s="78"/>
      <c r="H96" s="78"/>
      <c r="I96" s="241">
        <v>414</v>
      </c>
      <c r="J96" s="208"/>
      <c r="K96" s="78"/>
    </row>
    <row r="97" spans="1:11" ht="13.5" thickTop="1">
      <c r="A97" s="78"/>
      <c r="B97" s="78"/>
      <c r="C97" s="78"/>
      <c r="D97" s="78"/>
      <c r="E97" s="78"/>
      <c r="F97" s="78"/>
      <c r="G97" s="78"/>
      <c r="H97" s="78"/>
      <c r="I97" s="240"/>
      <c r="J97" s="208"/>
      <c r="K97" s="78"/>
    </row>
    <row r="98" spans="1:11">
      <c r="A98" s="78" t="s">
        <v>1105</v>
      </c>
      <c r="B98" s="78" t="s">
        <v>1106</v>
      </c>
      <c r="C98" s="78" t="s">
        <v>862</v>
      </c>
      <c r="D98" s="78" t="s">
        <v>863</v>
      </c>
      <c r="E98" s="78" t="s">
        <v>864</v>
      </c>
      <c r="F98" s="78">
        <v>50</v>
      </c>
      <c r="G98" s="78" t="s">
        <v>112</v>
      </c>
      <c r="H98" s="78" t="s">
        <v>111</v>
      </c>
      <c r="I98" s="239">
        <v>50</v>
      </c>
      <c r="J98" s="208">
        <v>16.04</v>
      </c>
      <c r="K98" s="78">
        <v>26</v>
      </c>
    </row>
    <row r="99" spans="1:11">
      <c r="A99" s="78" t="s">
        <v>1107</v>
      </c>
      <c r="B99" s="78" t="s">
        <v>1108</v>
      </c>
      <c r="C99" s="78" t="s">
        <v>862</v>
      </c>
      <c r="D99" s="78" t="s">
        <v>863</v>
      </c>
      <c r="E99" s="78" t="s">
        <v>864</v>
      </c>
      <c r="F99" s="78">
        <v>76</v>
      </c>
      <c r="G99" s="78" t="s">
        <v>112</v>
      </c>
      <c r="H99" s="78" t="s">
        <v>111</v>
      </c>
      <c r="I99" s="78">
        <v>76</v>
      </c>
      <c r="J99" s="208">
        <v>13</v>
      </c>
      <c r="K99" s="78">
        <v>3</v>
      </c>
    </row>
    <row r="100" spans="1:11">
      <c r="A100" s="78" t="s">
        <v>1109</v>
      </c>
      <c r="B100" s="78" t="s">
        <v>1110</v>
      </c>
      <c r="C100" s="78" t="s">
        <v>862</v>
      </c>
      <c r="D100" s="78" t="s">
        <v>863</v>
      </c>
      <c r="E100" s="78" t="s">
        <v>864</v>
      </c>
      <c r="F100" s="244">
        <v>122</v>
      </c>
      <c r="G100" s="78" t="s">
        <v>112</v>
      </c>
      <c r="H100" s="78" t="s">
        <v>111</v>
      </c>
      <c r="I100" s="78">
        <v>122</v>
      </c>
      <c r="J100" s="208">
        <v>14.05</v>
      </c>
      <c r="K100" s="78">
        <v>1</v>
      </c>
    </row>
    <row r="101" spans="1:11">
      <c r="A101" s="78" t="s">
        <v>1111</v>
      </c>
      <c r="B101" s="78" t="s">
        <v>1112</v>
      </c>
      <c r="C101" s="78" t="s">
        <v>862</v>
      </c>
      <c r="D101" s="78" t="s">
        <v>863</v>
      </c>
      <c r="E101" s="78" t="s">
        <v>864</v>
      </c>
      <c r="F101" s="244">
        <v>702</v>
      </c>
      <c r="G101" s="78" t="s">
        <v>112</v>
      </c>
      <c r="H101" s="78" t="s">
        <v>111</v>
      </c>
      <c r="I101" s="244">
        <v>702</v>
      </c>
      <c r="J101" s="208">
        <v>10</v>
      </c>
      <c r="K101" s="78">
        <v>1</v>
      </c>
    </row>
    <row r="102" spans="1:11" ht="13.5" thickBot="1">
      <c r="A102" s="78"/>
      <c r="B102" s="78"/>
      <c r="C102" s="78"/>
      <c r="D102" s="78"/>
      <c r="E102" s="242"/>
      <c r="F102" s="245">
        <f>SUM(F93:F101)</f>
        <v>1364</v>
      </c>
      <c r="G102" s="243"/>
      <c r="H102" s="78"/>
      <c r="I102" s="241">
        <v>950</v>
      </c>
      <c r="J102" s="208"/>
      <c r="K102" s="78"/>
    </row>
    <row r="103" spans="1:11" thickTop="1">
      <c r="A103" s="162"/>
      <c r="B103" s="55"/>
      <c r="C103" s="55"/>
      <c r="D103" s="55"/>
      <c r="E103" s="162"/>
      <c r="F103" s="164"/>
      <c r="G103" s="55"/>
      <c r="H103" s="55"/>
      <c r="I103" s="164"/>
      <c r="J103" s="163"/>
      <c r="K103" s="55"/>
    </row>
    <row r="104" spans="1:11" ht="12">
      <c r="A104" s="162"/>
      <c r="B104" s="55"/>
      <c r="C104" s="55"/>
      <c r="D104" s="55"/>
      <c r="E104" s="162"/>
      <c r="F104" s="55"/>
      <c r="G104" s="55"/>
      <c r="H104" s="55"/>
      <c r="I104" s="55"/>
      <c r="J104" s="163"/>
      <c r="K104" s="55"/>
    </row>
    <row r="105" spans="1:11">
      <c r="A105" s="207">
        <v>45822</v>
      </c>
      <c r="B105" s="78" t="s">
        <v>1113</v>
      </c>
      <c r="C105" s="78" t="s">
        <v>841</v>
      </c>
      <c r="D105" s="78" t="s">
        <v>949</v>
      </c>
      <c r="E105" s="78" t="s">
        <v>950</v>
      </c>
      <c r="F105" s="78">
        <v>60</v>
      </c>
      <c r="G105" s="78" t="s">
        <v>265</v>
      </c>
      <c r="H105" s="78" t="s">
        <v>1114</v>
      </c>
      <c r="I105" s="78">
        <v>60</v>
      </c>
      <c r="J105" s="208" t="s">
        <v>1115</v>
      </c>
      <c r="K105" s="78">
        <v>2</v>
      </c>
    </row>
    <row r="106" spans="1:11">
      <c r="A106" s="207">
        <v>45843</v>
      </c>
      <c r="B106" s="78" t="s">
        <v>1116</v>
      </c>
      <c r="C106" s="78" t="s">
        <v>841</v>
      </c>
      <c r="D106" s="78" t="s">
        <v>949</v>
      </c>
      <c r="E106" s="78" t="s">
        <v>950</v>
      </c>
      <c r="F106" s="78">
        <v>42</v>
      </c>
      <c r="G106" s="78" t="s">
        <v>265</v>
      </c>
      <c r="H106" s="78" t="s">
        <v>1114</v>
      </c>
      <c r="I106" s="78">
        <v>42</v>
      </c>
      <c r="J106" s="208"/>
      <c r="K106" s="78">
        <v>1</v>
      </c>
    </row>
    <row r="107" spans="1:11" ht="12">
      <c r="A107" s="162"/>
      <c r="B107" s="55"/>
      <c r="C107" s="55"/>
      <c r="D107" s="55"/>
      <c r="E107" s="55"/>
      <c r="F107" s="55">
        <f>SUM(F105:F106)</f>
        <v>102</v>
      </c>
      <c r="G107" s="55"/>
      <c r="H107" s="55"/>
      <c r="I107" s="55"/>
      <c r="J107" s="163"/>
      <c r="K107" s="55"/>
    </row>
    <row r="108" spans="1:11" ht="12">
      <c r="A108" s="162"/>
      <c r="B108" s="55"/>
      <c r="C108" s="55"/>
      <c r="D108" s="55"/>
      <c r="E108" s="55"/>
      <c r="F108" s="55"/>
      <c r="G108" s="55"/>
      <c r="H108" s="55"/>
      <c r="I108" s="55"/>
      <c r="J108" s="163"/>
      <c r="K108" s="55"/>
    </row>
    <row r="109" spans="1:11" ht="12">
      <c r="A109" s="162"/>
      <c r="B109" s="55"/>
      <c r="C109" s="55"/>
      <c r="D109" s="55"/>
      <c r="E109" s="55"/>
      <c r="F109" s="164"/>
      <c r="G109" s="55"/>
      <c r="H109" s="55"/>
      <c r="I109" s="164"/>
      <c r="J109" s="163"/>
      <c r="K109" s="55"/>
    </row>
    <row r="110" spans="1:11">
      <c r="A110" s="207">
        <v>45724</v>
      </c>
      <c r="B110" s="78" t="s">
        <v>1117</v>
      </c>
      <c r="C110" s="78" t="s">
        <v>862</v>
      </c>
      <c r="D110" s="78" t="s">
        <v>959</v>
      </c>
      <c r="E110" s="78" t="s">
        <v>869</v>
      </c>
      <c r="F110" s="78">
        <v>36</v>
      </c>
      <c r="G110" s="78" t="s">
        <v>525</v>
      </c>
      <c r="H110" s="78" t="s">
        <v>1118</v>
      </c>
      <c r="I110" s="78">
        <v>36</v>
      </c>
      <c r="J110" s="208">
        <v>15</v>
      </c>
      <c r="K110" s="78" t="s">
        <v>1119</v>
      </c>
    </row>
    <row r="111" spans="1:11">
      <c r="A111" s="207">
        <v>45752</v>
      </c>
      <c r="B111" s="78" t="s">
        <v>1120</v>
      </c>
      <c r="C111" s="78" t="s">
        <v>862</v>
      </c>
      <c r="D111" s="78" t="s">
        <v>959</v>
      </c>
      <c r="E111" s="78" t="s">
        <v>869</v>
      </c>
      <c r="F111" s="78">
        <v>48</v>
      </c>
      <c r="G111" s="78" t="s">
        <v>913</v>
      </c>
      <c r="H111" s="78" t="s">
        <v>1121</v>
      </c>
      <c r="I111" s="78">
        <v>48</v>
      </c>
      <c r="J111" s="208">
        <v>16.8</v>
      </c>
      <c r="K111" s="78">
        <v>9</v>
      </c>
    </row>
    <row r="112" spans="1:11">
      <c r="A112" s="207">
        <v>45773</v>
      </c>
      <c r="B112" s="78" t="s">
        <v>1122</v>
      </c>
      <c r="C112" s="78" t="s">
        <v>862</v>
      </c>
      <c r="D112" s="78" t="s">
        <v>959</v>
      </c>
      <c r="E112" s="78" t="s">
        <v>869</v>
      </c>
      <c r="F112" s="78">
        <v>76</v>
      </c>
      <c r="G112" s="78" t="s">
        <v>913</v>
      </c>
      <c r="H112" s="78" t="s">
        <v>1121</v>
      </c>
      <c r="I112" s="78">
        <v>76</v>
      </c>
      <c r="J112" s="208">
        <v>13.4</v>
      </c>
      <c r="K112" s="78">
        <v>2</v>
      </c>
    </row>
    <row r="113" spans="1:11">
      <c r="A113" s="207">
        <v>45794</v>
      </c>
      <c r="B113" s="78" t="s">
        <v>1123</v>
      </c>
      <c r="C113" s="78" t="s">
        <v>862</v>
      </c>
      <c r="D113" s="78" t="s">
        <v>959</v>
      </c>
      <c r="E113" s="78" t="s">
        <v>869</v>
      </c>
      <c r="F113" s="78">
        <v>82</v>
      </c>
      <c r="G113" s="78" t="s">
        <v>525</v>
      </c>
      <c r="H113" s="78" t="s">
        <v>1118</v>
      </c>
      <c r="I113" s="78">
        <v>82</v>
      </c>
      <c r="J113" s="208">
        <v>14.3</v>
      </c>
      <c r="K113" s="78">
        <v>3</v>
      </c>
    </row>
    <row r="114" spans="1:11">
      <c r="A114" s="207">
        <v>45815</v>
      </c>
      <c r="B114" s="78" t="s">
        <v>1124</v>
      </c>
      <c r="C114" s="78" t="s">
        <v>862</v>
      </c>
      <c r="D114" s="78" t="s">
        <v>959</v>
      </c>
      <c r="E114" s="78" t="s">
        <v>869</v>
      </c>
      <c r="F114" s="78">
        <v>205</v>
      </c>
      <c r="G114" s="78" t="s">
        <v>525</v>
      </c>
      <c r="H114" s="78" t="s">
        <v>1118</v>
      </c>
      <c r="I114" s="78">
        <v>205</v>
      </c>
      <c r="J114" s="208">
        <v>11</v>
      </c>
      <c r="K114" s="78">
        <v>3</v>
      </c>
    </row>
    <row r="115" spans="1:11">
      <c r="A115" s="207">
        <v>45822</v>
      </c>
      <c r="B115" s="78" t="s">
        <v>1125</v>
      </c>
      <c r="C115" s="78" t="s">
        <v>862</v>
      </c>
      <c r="D115" s="78" t="s">
        <v>959</v>
      </c>
      <c r="E115" s="78" t="s">
        <v>869</v>
      </c>
      <c r="F115" s="78">
        <v>60</v>
      </c>
      <c r="G115" s="78" t="s">
        <v>526</v>
      </c>
      <c r="H115" s="78" t="s">
        <v>1121</v>
      </c>
      <c r="I115" s="78">
        <v>60</v>
      </c>
      <c r="J115" s="208">
        <v>13.7</v>
      </c>
      <c r="K115" s="78">
        <v>8</v>
      </c>
    </row>
    <row r="116" spans="1:11">
      <c r="A116" s="207">
        <v>45850</v>
      </c>
      <c r="B116" s="78" t="s">
        <v>1126</v>
      </c>
      <c r="C116" s="78" t="s">
        <v>862</v>
      </c>
      <c r="D116" s="78" t="s">
        <v>959</v>
      </c>
      <c r="E116" s="78" t="s">
        <v>869</v>
      </c>
      <c r="F116" s="78">
        <v>88</v>
      </c>
      <c r="G116" s="78" t="s">
        <v>525</v>
      </c>
      <c r="H116" s="78" t="s">
        <v>1118</v>
      </c>
      <c r="I116" s="78">
        <v>88</v>
      </c>
      <c r="J116" s="208">
        <v>11.6</v>
      </c>
      <c r="K116" s="78">
        <v>5</v>
      </c>
    </row>
    <row r="117" spans="1:11">
      <c r="A117" s="207">
        <v>45875</v>
      </c>
      <c r="B117" s="78" t="s">
        <v>1127</v>
      </c>
      <c r="C117" s="78" t="s">
        <v>862</v>
      </c>
      <c r="D117" s="78" t="s">
        <v>959</v>
      </c>
      <c r="E117" s="78" t="s">
        <v>869</v>
      </c>
      <c r="F117" s="78">
        <v>517</v>
      </c>
      <c r="G117" s="78" t="s">
        <v>525</v>
      </c>
      <c r="H117" s="78" t="s">
        <v>1118</v>
      </c>
      <c r="I117" s="78">
        <v>517</v>
      </c>
      <c r="J117" s="208">
        <v>9.8000000000000007</v>
      </c>
      <c r="K117" s="78">
        <v>10</v>
      </c>
    </row>
    <row r="118" spans="1:11">
      <c r="A118" s="207">
        <v>45920</v>
      </c>
      <c r="B118" s="78" t="s">
        <v>1128</v>
      </c>
      <c r="C118" s="78" t="s">
        <v>862</v>
      </c>
      <c r="D118" s="78" t="s">
        <v>959</v>
      </c>
      <c r="E118" s="78" t="s">
        <v>869</v>
      </c>
      <c r="F118" s="78">
        <v>106</v>
      </c>
      <c r="G118" s="78" t="s">
        <v>525</v>
      </c>
      <c r="H118" s="78" t="s">
        <v>1118</v>
      </c>
      <c r="I118" s="78">
        <v>106</v>
      </c>
      <c r="J118" s="208">
        <v>11.5</v>
      </c>
      <c r="K118" s="78">
        <v>2</v>
      </c>
    </row>
    <row r="119" spans="1:11">
      <c r="A119" s="207">
        <v>45934</v>
      </c>
      <c r="B119" s="78" t="s">
        <v>1129</v>
      </c>
      <c r="C119" s="78" t="s">
        <v>862</v>
      </c>
      <c r="D119" s="78" t="s">
        <v>959</v>
      </c>
      <c r="E119" s="78" t="s">
        <v>869</v>
      </c>
      <c r="F119" s="78">
        <v>76</v>
      </c>
      <c r="G119" s="78" t="s">
        <v>526</v>
      </c>
      <c r="H119" s="78" t="s">
        <v>1121</v>
      </c>
      <c r="I119" s="78">
        <v>76</v>
      </c>
      <c r="J119" s="208">
        <v>15.5</v>
      </c>
      <c r="K119" s="78">
        <v>2</v>
      </c>
    </row>
    <row r="120" spans="1:11">
      <c r="A120" s="207">
        <v>45948</v>
      </c>
      <c r="B120" s="78" t="s">
        <v>1130</v>
      </c>
      <c r="C120" s="78" t="s">
        <v>862</v>
      </c>
      <c r="D120" s="78" t="s">
        <v>959</v>
      </c>
      <c r="E120" s="78" t="s">
        <v>869</v>
      </c>
      <c r="F120" s="78">
        <v>50</v>
      </c>
      <c r="G120" s="78" t="s">
        <v>525</v>
      </c>
      <c r="H120" s="78" t="s">
        <v>1118</v>
      </c>
      <c r="I120" s="78">
        <v>50</v>
      </c>
      <c r="J120" s="208">
        <v>13.8</v>
      </c>
      <c r="K120" s="78">
        <v>21</v>
      </c>
    </row>
    <row r="121" spans="1:11">
      <c r="A121" s="78"/>
      <c r="B121" s="78"/>
      <c r="C121" s="78"/>
      <c r="D121" s="78"/>
      <c r="E121" s="78"/>
      <c r="F121" s="78"/>
      <c r="G121" s="78"/>
      <c r="H121" s="78"/>
      <c r="I121" s="78"/>
      <c r="J121" s="208"/>
      <c r="K121" s="78"/>
    </row>
    <row r="122" spans="1:11">
      <c r="A122" s="78"/>
      <c r="B122" s="78"/>
      <c r="C122" s="78"/>
      <c r="D122" s="78"/>
      <c r="E122" s="78"/>
      <c r="F122" s="245" t="s">
        <v>1131</v>
      </c>
      <c r="G122" s="78"/>
      <c r="H122" s="245" t="s">
        <v>1132</v>
      </c>
      <c r="I122" s="78"/>
      <c r="J122" s="208"/>
      <c r="K122" s="78"/>
    </row>
    <row r="123" spans="1:11">
      <c r="A123" s="78"/>
      <c r="B123" s="78"/>
      <c r="C123" s="78"/>
      <c r="D123" s="78"/>
      <c r="E123" s="78"/>
      <c r="F123" s="78"/>
      <c r="G123" s="78"/>
      <c r="H123" s="245" t="s">
        <v>1133</v>
      </c>
      <c r="I123" s="78"/>
      <c r="J123" s="208"/>
      <c r="K123" s="78"/>
    </row>
    <row r="124" spans="1:11">
      <c r="A124" s="78"/>
      <c r="B124" s="78"/>
      <c r="C124" s="78"/>
      <c r="D124" s="78"/>
      <c r="E124" s="78"/>
      <c r="F124" s="78"/>
      <c r="G124" s="78"/>
      <c r="H124" s="245" t="s">
        <v>1161</v>
      </c>
      <c r="I124" s="78"/>
      <c r="J124" s="208"/>
      <c r="K124" s="78"/>
    </row>
    <row r="125" spans="1:11">
      <c r="A125" s="78"/>
      <c r="B125" s="78"/>
      <c r="C125" s="78"/>
      <c r="D125" s="78"/>
      <c r="E125" s="78"/>
      <c r="F125" s="78"/>
      <c r="G125" s="78"/>
      <c r="H125" s="245"/>
      <c r="I125" s="78"/>
      <c r="J125" s="208"/>
      <c r="K125" s="78"/>
    </row>
    <row r="126" spans="1:11">
      <c r="A126" s="247">
        <v>45724</v>
      </c>
      <c r="B126" s="78" t="s">
        <v>839</v>
      </c>
      <c r="C126" s="78" t="s">
        <v>835</v>
      </c>
      <c r="D126" s="78" t="s">
        <v>836</v>
      </c>
      <c r="E126" s="78" t="s">
        <v>837</v>
      </c>
      <c r="F126" s="78">
        <v>36</v>
      </c>
      <c r="G126" s="78" t="s">
        <v>758</v>
      </c>
      <c r="H126" s="78" t="s">
        <v>757</v>
      </c>
      <c r="I126" s="78">
        <v>36</v>
      </c>
      <c r="J126" s="246">
        <v>11.61</v>
      </c>
      <c r="K126" s="78" t="s">
        <v>905</v>
      </c>
    </row>
    <row r="127" spans="1:11">
      <c r="A127" s="247">
        <v>45752</v>
      </c>
      <c r="B127" s="78" t="s">
        <v>840</v>
      </c>
      <c r="C127" s="78" t="s">
        <v>835</v>
      </c>
      <c r="D127" s="78" t="s">
        <v>836</v>
      </c>
      <c r="E127" s="78" t="s">
        <v>837</v>
      </c>
      <c r="F127" s="78">
        <v>50</v>
      </c>
      <c r="G127" s="78" t="s">
        <v>758</v>
      </c>
      <c r="H127" s="78" t="s">
        <v>757</v>
      </c>
      <c r="I127" s="78">
        <v>50</v>
      </c>
      <c r="J127" s="246">
        <v>13.89</v>
      </c>
      <c r="K127" s="78">
        <v>51</v>
      </c>
    </row>
    <row r="128" spans="1:11">
      <c r="A128" s="247" t="s">
        <v>1134</v>
      </c>
      <c r="B128" s="78" t="s">
        <v>945</v>
      </c>
      <c r="C128" s="78" t="s">
        <v>835</v>
      </c>
      <c r="D128" s="78" t="s">
        <v>836</v>
      </c>
      <c r="E128" s="78" t="s">
        <v>837</v>
      </c>
      <c r="F128" s="78">
        <v>86</v>
      </c>
      <c r="G128" s="78" t="s">
        <v>758</v>
      </c>
      <c r="H128" s="78" t="s">
        <v>757</v>
      </c>
      <c r="I128" s="78">
        <v>86</v>
      </c>
      <c r="J128" s="246">
        <v>13.83</v>
      </c>
      <c r="K128" s="78">
        <v>6</v>
      </c>
    </row>
    <row r="129" spans="1:11">
      <c r="A129" s="247">
        <v>45948</v>
      </c>
      <c r="B129" s="78" t="s">
        <v>1135</v>
      </c>
      <c r="C129" s="78" t="s">
        <v>835</v>
      </c>
      <c r="D129" s="78" t="s">
        <v>836</v>
      </c>
      <c r="E129" s="78" t="s">
        <v>837</v>
      </c>
      <c r="F129" s="78">
        <v>50</v>
      </c>
      <c r="G129" s="78" t="s">
        <v>758</v>
      </c>
      <c r="H129" s="78" t="s">
        <v>757</v>
      </c>
      <c r="I129" s="78">
        <v>50</v>
      </c>
      <c r="J129" s="246">
        <v>13.95</v>
      </c>
      <c r="K129" s="78">
        <v>17</v>
      </c>
    </row>
    <row r="130" spans="1:11">
      <c r="A130" s="247"/>
      <c r="B130" s="78"/>
      <c r="C130" s="78"/>
      <c r="D130" s="78"/>
      <c r="E130" s="78"/>
      <c r="F130" s="78"/>
      <c r="G130" s="78"/>
      <c r="H130" s="78"/>
      <c r="I130" s="78"/>
      <c r="J130" s="246"/>
      <c r="K130" s="78"/>
    </row>
    <row r="131" spans="1:11">
      <c r="A131" s="239"/>
      <c r="B131" s="78"/>
      <c r="C131" s="78"/>
      <c r="D131" s="78"/>
      <c r="E131" s="78"/>
      <c r="F131" s="78"/>
      <c r="G131" s="248" t="s">
        <v>758</v>
      </c>
      <c r="H131" s="249" t="s">
        <v>1136</v>
      </c>
      <c r="I131" s="249">
        <v>222</v>
      </c>
      <c r="J131" s="246"/>
      <c r="K131" s="78"/>
    </row>
    <row r="132" spans="1:11">
      <c r="A132" s="247"/>
      <c r="B132" s="78"/>
      <c r="C132" s="78"/>
      <c r="D132" s="78"/>
      <c r="E132" s="78"/>
      <c r="F132" s="78"/>
      <c r="G132" s="78"/>
      <c r="H132" s="78"/>
      <c r="I132" s="78"/>
      <c r="J132" s="246"/>
      <c r="K132" s="78"/>
    </row>
    <row r="133" spans="1:11">
      <c r="A133" s="247">
        <v>45773</v>
      </c>
      <c r="B133" s="78" t="s">
        <v>944</v>
      </c>
      <c r="C133" s="78" t="s">
        <v>835</v>
      </c>
      <c r="D133" s="78" t="s">
        <v>836</v>
      </c>
      <c r="E133" s="78" t="s">
        <v>837</v>
      </c>
      <c r="F133" s="78">
        <v>66</v>
      </c>
      <c r="G133" s="78" t="s">
        <v>838</v>
      </c>
      <c r="H133" s="78" t="s">
        <v>757</v>
      </c>
      <c r="I133" s="78">
        <v>66</v>
      </c>
      <c r="J133" s="246">
        <v>13.99</v>
      </c>
      <c r="K133" s="78">
        <v>6</v>
      </c>
    </row>
    <row r="134" spans="1:11">
      <c r="A134" s="247">
        <v>45792</v>
      </c>
      <c r="B134" s="78" t="s">
        <v>1137</v>
      </c>
      <c r="C134" s="78" t="s">
        <v>835</v>
      </c>
      <c r="D134" s="78" t="s">
        <v>836</v>
      </c>
      <c r="E134" s="78" t="s">
        <v>837</v>
      </c>
      <c r="F134" s="78">
        <v>41</v>
      </c>
      <c r="G134" s="78" t="s">
        <v>838</v>
      </c>
      <c r="H134" s="78" t="s">
        <v>757</v>
      </c>
      <c r="I134" s="78">
        <v>41</v>
      </c>
      <c r="J134" s="246">
        <v>13.74</v>
      </c>
      <c r="K134" s="78">
        <v>6</v>
      </c>
    </row>
    <row r="135" spans="1:11">
      <c r="A135" s="247" t="s">
        <v>1138</v>
      </c>
      <c r="B135" s="78" t="s">
        <v>1139</v>
      </c>
      <c r="C135" s="78" t="s">
        <v>835</v>
      </c>
      <c r="D135" s="78" t="s">
        <v>836</v>
      </c>
      <c r="E135" s="78" t="s">
        <v>837</v>
      </c>
      <c r="F135" s="78">
        <v>151</v>
      </c>
      <c r="G135" s="78" t="s">
        <v>838</v>
      </c>
      <c r="H135" s="78" t="s">
        <v>757</v>
      </c>
      <c r="I135" s="78">
        <v>151</v>
      </c>
      <c r="J135" s="246">
        <v>13.02</v>
      </c>
      <c r="K135" s="78">
        <v>9</v>
      </c>
    </row>
    <row r="136" spans="1:11">
      <c r="A136" s="247">
        <v>45875</v>
      </c>
      <c r="B136" s="78" t="s">
        <v>946</v>
      </c>
      <c r="C136" s="78" t="s">
        <v>835</v>
      </c>
      <c r="D136" s="78" t="s">
        <v>836</v>
      </c>
      <c r="E136" s="78" t="s">
        <v>837</v>
      </c>
      <c r="F136" s="78">
        <v>84</v>
      </c>
      <c r="G136" s="78" t="s">
        <v>838</v>
      </c>
      <c r="H136" s="78" t="s">
        <v>757</v>
      </c>
      <c r="I136" s="78">
        <v>84</v>
      </c>
      <c r="J136" s="246">
        <v>12.51</v>
      </c>
      <c r="K136" s="78">
        <v>1</v>
      </c>
    </row>
    <row r="137" spans="1:11">
      <c r="A137" s="247">
        <v>45934</v>
      </c>
      <c r="B137" s="78" t="s">
        <v>878</v>
      </c>
      <c r="C137" s="78" t="s">
        <v>835</v>
      </c>
      <c r="D137" s="78" t="s">
        <v>836</v>
      </c>
      <c r="E137" s="78" t="s">
        <v>837</v>
      </c>
      <c r="F137" s="78">
        <v>76</v>
      </c>
      <c r="G137" s="78" t="s">
        <v>838</v>
      </c>
      <c r="H137" s="78" t="s">
        <v>757</v>
      </c>
      <c r="I137" s="78">
        <v>76</v>
      </c>
      <c r="J137" s="246">
        <v>15.35</v>
      </c>
      <c r="K137" s="78">
        <v>1</v>
      </c>
    </row>
    <row r="138" spans="1:11">
      <c r="A138" s="247"/>
      <c r="B138" s="78"/>
      <c r="C138" s="78"/>
      <c r="D138" s="78"/>
      <c r="E138" s="78"/>
      <c r="F138" s="78">
        <f>SUM(F126:F137)</f>
        <v>640</v>
      </c>
      <c r="G138" s="78"/>
      <c r="H138" s="78"/>
      <c r="I138" s="78"/>
      <c r="J138" s="246"/>
      <c r="K138" s="78"/>
    </row>
    <row r="139" spans="1:11">
      <c r="A139" s="239"/>
      <c r="B139" s="78"/>
      <c r="C139" s="78"/>
      <c r="D139" s="78"/>
      <c r="E139" s="78"/>
      <c r="F139" s="78"/>
      <c r="G139" s="248" t="s">
        <v>838</v>
      </c>
      <c r="H139" s="248" t="s">
        <v>1140</v>
      </c>
      <c r="I139" s="249">
        <v>418</v>
      </c>
      <c r="J139" s="246"/>
      <c r="K139" s="78"/>
    </row>
    <row r="140" spans="1:11">
      <c r="A140" s="239"/>
      <c r="B140" s="78"/>
      <c r="C140" s="78"/>
      <c r="D140" s="78"/>
      <c r="E140" s="78"/>
      <c r="F140" s="78"/>
      <c r="G140" s="78"/>
      <c r="H140" s="78"/>
      <c r="I140" s="78"/>
      <c r="J140" s="246"/>
      <c r="K140" s="78"/>
    </row>
    <row r="141" spans="1:11">
      <c r="A141" s="207">
        <v>45787</v>
      </c>
      <c r="B141" s="78" t="s">
        <v>1050</v>
      </c>
      <c r="C141" s="78" t="s">
        <v>841</v>
      </c>
      <c r="D141" s="78" t="s">
        <v>865</v>
      </c>
      <c r="E141" s="78" t="s">
        <v>866</v>
      </c>
      <c r="F141" s="78">
        <v>70</v>
      </c>
      <c r="G141" s="78" t="s">
        <v>397</v>
      </c>
      <c r="H141" s="78" t="s">
        <v>1141</v>
      </c>
      <c r="I141" s="78">
        <v>70</v>
      </c>
      <c r="J141" s="208">
        <v>14.8</v>
      </c>
      <c r="K141" s="78">
        <v>1</v>
      </c>
    </row>
    <row r="142" spans="1:11">
      <c r="A142" s="207">
        <v>45829</v>
      </c>
      <c r="B142" s="78" t="s">
        <v>1142</v>
      </c>
      <c r="C142" s="78" t="s">
        <v>841</v>
      </c>
      <c r="D142" s="78" t="s">
        <v>865</v>
      </c>
      <c r="E142" s="78" t="s">
        <v>866</v>
      </c>
      <c r="F142" s="78">
        <v>70</v>
      </c>
      <c r="G142" s="78" t="s">
        <v>397</v>
      </c>
      <c r="H142" s="78" t="s">
        <v>1141</v>
      </c>
      <c r="I142" s="78">
        <v>70</v>
      </c>
      <c r="J142" s="208">
        <v>13.2</v>
      </c>
      <c r="K142" s="78">
        <v>1</v>
      </c>
    </row>
    <row r="143" spans="1:11" ht="12">
      <c r="A143" s="162"/>
      <c r="B143" s="55"/>
      <c r="C143" s="55"/>
      <c r="D143" s="55"/>
      <c r="E143" s="55"/>
      <c r="F143" s="55">
        <f>SUM(F141:F142)</f>
        <v>140</v>
      </c>
      <c r="G143" s="55"/>
      <c r="H143" s="55"/>
      <c r="I143" s="55"/>
      <c r="J143" s="163"/>
      <c r="K143" s="55"/>
    </row>
    <row r="144" spans="1:11" ht="12">
      <c r="A144" s="162"/>
      <c r="B144" s="55"/>
      <c r="C144" s="55"/>
      <c r="D144" s="55"/>
      <c r="E144" s="55"/>
      <c r="F144" s="164"/>
      <c r="G144" s="55"/>
      <c r="H144" s="55"/>
      <c r="I144" s="164"/>
      <c r="J144" s="163"/>
      <c r="K144" s="55"/>
    </row>
    <row r="145" spans="1:11" ht="12">
      <c r="A145" s="162"/>
      <c r="B145" s="55"/>
      <c r="C145" s="55"/>
      <c r="D145" s="55"/>
      <c r="E145" s="55"/>
      <c r="F145" s="55"/>
      <c r="G145" s="55"/>
      <c r="H145" s="55"/>
      <c r="I145" s="55"/>
      <c r="J145" s="163"/>
      <c r="K145" s="55"/>
    </row>
    <row r="146" spans="1:11">
      <c r="A146" s="207">
        <v>45739</v>
      </c>
      <c r="B146" s="78" t="s">
        <v>1082</v>
      </c>
      <c r="C146" s="78" t="s">
        <v>854</v>
      </c>
      <c r="D146" s="78" t="s">
        <v>939</v>
      </c>
      <c r="E146" s="78" t="s">
        <v>942</v>
      </c>
      <c r="F146" s="78" t="s">
        <v>1143</v>
      </c>
      <c r="G146" s="78" t="s">
        <v>1144</v>
      </c>
      <c r="H146" s="78" t="s">
        <v>1145</v>
      </c>
      <c r="I146" s="78" t="s">
        <v>1146</v>
      </c>
      <c r="J146" s="208">
        <v>13.58</v>
      </c>
      <c r="K146" s="78">
        <v>28</v>
      </c>
    </row>
    <row r="147" spans="1:11">
      <c r="A147" s="78"/>
      <c r="B147" s="78"/>
      <c r="C147" s="78"/>
      <c r="D147" s="78"/>
      <c r="E147" s="78"/>
      <c r="F147" s="78"/>
      <c r="G147" s="78"/>
      <c r="H147" s="78"/>
      <c r="I147" s="78"/>
      <c r="J147" s="208"/>
      <c r="K147" s="78"/>
    </row>
    <row r="148" spans="1:11">
      <c r="A148" s="207"/>
      <c r="B148" s="78"/>
      <c r="C148" s="78"/>
      <c r="D148" s="78"/>
      <c r="E148" s="78"/>
      <c r="F148" s="78"/>
      <c r="G148" s="78"/>
      <c r="H148" s="78"/>
      <c r="I148" s="78"/>
      <c r="J148" s="208"/>
      <c r="K148" s="78"/>
    </row>
    <row r="149" spans="1:11">
      <c r="A149" s="207">
        <v>45822</v>
      </c>
      <c r="B149" s="78" t="s">
        <v>1147</v>
      </c>
      <c r="C149" s="78" t="s">
        <v>1148</v>
      </c>
      <c r="D149" s="78" t="s">
        <v>951</v>
      </c>
      <c r="E149" s="78" t="s">
        <v>952</v>
      </c>
      <c r="F149" s="78">
        <v>60</v>
      </c>
      <c r="G149" s="78" t="s">
        <v>1149</v>
      </c>
      <c r="H149" s="78" t="s">
        <v>786</v>
      </c>
      <c r="I149" s="78">
        <v>60</v>
      </c>
      <c r="J149" s="208">
        <v>17.3</v>
      </c>
      <c r="K149" s="78">
        <v>1</v>
      </c>
    </row>
    <row r="150" spans="1:11">
      <c r="A150" s="207">
        <v>45843</v>
      </c>
      <c r="B150" s="78" t="s">
        <v>1150</v>
      </c>
      <c r="C150" s="78" t="s">
        <v>1148</v>
      </c>
      <c r="D150" s="78" t="s">
        <v>951</v>
      </c>
      <c r="E150" s="78" t="s">
        <v>952</v>
      </c>
      <c r="F150" s="78">
        <v>42</v>
      </c>
      <c r="G150" s="78" t="s">
        <v>1149</v>
      </c>
      <c r="H150" s="78" t="s">
        <v>786</v>
      </c>
      <c r="I150" s="78">
        <v>42</v>
      </c>
      <c r="J150" s="208">
        <v>15.5</v>
      </c>
      <c r="K150" s="78">
        <v>1</v>
      </c>
    </row>
    <row r="151" spans="1:11">
      <c r="A151" s="207">
        <v>45941</v>
      </c>
      <c r="B151" s="78" t="s">
        <v>1147</v>
      </c>
      <c r="C151" s="78" t="s">
        <v>1148</v>
      </c>
      <c r="D151" s="78" t="s">
        <v>951</v>
      </c>
      <c r="E151" s="78" t="s">
        <v>952</v>
      </c>
      <c r="F151" s="78">
        <v>40</v>
      </c>
      <c r="G151" s="78" t="s">
        <v>1149</v>
      </c>
      <c r="H151" s="78" t="s">
        <v>786</v>
      </c>
      <c r="I151" s="78">
        <v>40</v>
      </c>
      <c r="J151" s="208">
        <v>16.600000000000001</v>
      </c>
      <c r="K151" s="78">
        <v>0</v>
      </c>
    </row>
    <row r="152" spans="1:11">
      <c r="A152" s="207"/>
      <c r="B152" s="78"/>
      <c r="C152" s="78"/>
      <c r="D152" s="78"/>
      <c r="E152" s="78"/>
      <c r="F152" s="78">
        <f>SUM(F149:F151)</f>
        <v>142</v>
      </c>
      <c r="G152" s="78"/>
      <c r="H152" s="78"/>
      <c r="I152" s="78"/>
      <c r="J152" s="208"/>
      <c r="K152" s="78"/>
    </row>
    <row r="153" spans="1:11">
      <c r="A153" s="207"/>
      <c r="B153" s="78"/>
      <c r="C153" s="78"/>
      <c r="D153" s="78"/>
      <c r="E153" s="78"/>
      <c r="F153" s="78"/>
      <c r="G153" s="78"/>
      <c r="H153" s="78"/>
      <c r="I153" s="78"/>
      <c r="J153" s="208"/>
      <c r="K153" s="78"/>
    </row>
    <row r="154" spans="1:11">
      <c r="A154" s="207"/>
      <c r="B154" s="78"/>
      <c r="C154" s="78"/>
      <c r="D154" s="78"/>
      <c r="E154" s="78"/>
      <c r="F154" s="78"/>
      <c r="G154" s="78"/>
      <c r="H154" s="78"/>
      <c r="I154" s="78"/>
      <c r="J154" s="208"/>
      <c r="K154" s="78"/>
    </row>
    <row r="155" spans="1:11">
      <c r="A155" s="207">
        <v>45359</v>
      </c>
      <c r="B155" s="78" t="s">
        <v>1151</v>
      </c>
      <c r="C155" s="78" t="s">
        <v>835</v>
      </c>
      <c r="D155" s="78" t="s">
        <v>1152</v>
      </c>
      <c r="E155" s="78" t="s">
        <v>1153</v>
      </c>
      <c r="F155" s="78">
        <v>36</v>
      </c>
      <c r="G155" s="78" t="s">
        <v>1154</v>
      </c>
      <c r="H155" s="78" t="s">
        <v>1155</v>
      </c>
      <c r="I155" s="78">
        <v>36</v>
      </c>
      <c r="J155" s="208">
        <v>11.61</v>
      </c>
      <c r="K155" s="78" t="s">
        <v>1046</v>
      </c>
    </row>
    <row r="156" spans="1:11">
      <c r="A156" s="207">
        <v>45752</v>
      </c>
      <c r="B156" s="78" t="s">
        <v>934</v>
      </c>
      <c r="C156" s="78" t="s">
        <v>835</v>
      </c>
      <c r="D156" s="78" t="s">
        <v>1156</v>
      </c>
      <c r="E156" s="78" t="s">
        <v>1157</v>
      </c>
      <c r="F156" s="78">
        <v>50</v>
      </c>
      <c r="G156" s="78" t="s">
        <v>1154</v>
      </c>
      <c r="H156" s="78" t="s">
        <v>1155</v>
      </c>
      <c r="I156" s="78">
        <v>50</v>
      </c>
      <c r="J156" s="208">
        <v>13.39</v>
      </c>
      <c r="K156" s="78">
        <v>57</v>
      </c>
    </row>
    <row r="157" spans="1:11">
      <c r="A157" s="207"/>
      <c r="B157" s="78"/>
      <c r="C157" s="78"/>
      <c r="D157" s="78"/>
      <c r="E157" s="78"/>
      <c r="F157" s="78">
        <f>SUM(F155:F156)</f>
        <v>86</v>
      </c>
      <c r="G157" s="209"/>
      <c r="H157" s="78"/>
      <c r="I157" s="78"/>
      <c r="J157" s="208"/>
      <c r="K157" s="78"/>
    </row>
    <row r="158" spans="1:11">
      <c r="A158" s="207"/>
      <c r="B158" s="78"/>
      <c r="C158" s="78"/>
      <c r="D158" s="78"/>
      <c r="E158" s="78"/>
      <c r="F158" s="78"/>
      <c r="G158" s="209"/>
      <c r="H158" s="78"/>
      <c r="I158" s="78"/>
      <c r="J158" s="208"/>
      <c r="K158" s="78"/>
    </row>
    <row r="159" spans="1:11">
      <c r="A159" s="78"/>
      <c r="B159" s="78"/>
      <c r="C159" s="78"/>
      <c r="D159" s="78"/>
      <c r="E159" s="78"/>
      <c r="F159" s="78"/>
      <c r="G159" s="78"/>
      <c r="H159" s="78"/>
      <c r="I159" s="78"/>
      <c r="J159" s="208"/>
      <c r="K159" s="78"/>
    </row>
    <row r="160" spans="1:11">
      <c r="A160" s="207">
        <v>45724</v>
      </c>
      <c r="B160" s="78" t="s">
        <v>931</v>
      </c>
      <c r="C160" s="78" t="s">
        <v>835</v>
      </c>
      <c r="D160" s="78" t="s">
        <v>858</v>
      </c>
      <c r="E160" s="78" t="s">
        <v>977</v>
      </c>
      <c r="F160" s="78">
        <v>36</v>
      </c>
      <c r="G160" s="78" t="s">
        <v>347</v>
      </c>
      <c r="H160" s="78" t="s">
        <v>978</v>
      </c>
      <c r="I160" s="78">
        <v>36</v>
      </c>
      <c r="J160" s="208">
        <v>12.27</v>
      </c>
      <c r="K160" s="78">
        <v>24</v>
      </c>
    </row>
    <row r="161" spans="1:11">
      <c r="A161" s="207">
        <v>45934</v>
      </c>
      <c r="B161" s="78" t="s">
        <v>1159</v>
      </c>
      <c r="C161" s="78" t="s">
        <v>835</v>
      </c>
      <c r="D161" s="78" t="s">
        <v>858</v>
      </c>
      <c r="E161" s="78" t="s">
        <v>977</v>
      </c>
      <c r="F161" s="78">
        <v>38</v>
      </c>
      <c r="G161" s="78" t="s">
        <v>347</v>
      </c>
      <c r="H161" s="78" t="s">
        <v>978</v>
      </c>
      <c r="I161" s="78">
        <v>38</v>
      </c>
      <c r="J161" s="208">
        <v>10.91</v>
      </c>
      <c r="K161" s="78">
        <v>28</v>
      </c>
    </row>
    <row r="162" spans="1:11">
      <c r="A162" s="207">
        <v>45948</v>
      </c>
      <c r="B162" s="78" t="s">
        <v>1160</v>
      </c>
      <c r="C162" s="78" t="s">
        <v>835</v>
      </c>
      <c r="D162" s="78" t="s">
        <v>858</v>
      </c>
      <c r="E162" s="78" t="s">
        <v>977</v>
      </c>
      <c r="F162" s="78">
        <v>50</v>
      </c>
      <c r="G162" s="78" t="s">
        <v>347</v>
      </c>
      <c r="H162" s="78" t="s">
        <v>978</v>
      </c>
      <c r="I162" s="78">
        <v>50</v>
      </c>
      <c r="J162" s="208">
        <v>15</v>
      </c>
      <c r="K162" s="78">
        <v>9</v>
      </c>
    </row>
    <row r="163" spans="1:11">
      <c r="A163" s="207"/>
      <c r="B163" s="78"/>
      <c r="C163" s="78"/>
      <c r="D163" s="78"/>
      <c r="E163" s="78"/>
      <c r="F163" s="78">
        <f>SUM(F160:F162)</f>
        <v>124</v>
      </c>
      <c r="G163" s="78"/>
      <c r="H163" s="78"/>
      <c r="I163" s="78"/>
      <c r="J163" s="208"/>
      <c r="K163" s="78"/>
    </row>
    <row r="164" spans="1:11">
      <c r="A164" s="207"/>
      <c r="B164" s="78"/>
      <c r="C164" s="78"/>
      <c r="D164" s="78"/>
      <c r="E164" s="78"/>
      <c r="F164" s="78"/>
      <c r="G164" s="78"/>
      <c r="H164" s="78"/>
      <c r="I164" s="78"/>
      <c r="J164" s="208"/>
      <c r="K164" s="78"/>
    </row>
    <row r="165" spans="1:11">
      <c r="A165" s="207"/>
      <c r="B165" s="78"/>
      <c r="C165" s="78"/>
      <c r="D165" s="78"/>
      <c r="E165" s="78"/>
      <c r="F165" s="78"/>
      <c r="G165" s="78"/>
      <c r="H165" s="78"/>
      <c r="I165" s="78"/>
      <c r="J165" s="208"/>
      <c r="K165" s="78"/>
    </row>
    <row r="166" spans="1:11">
      <c r="A166" s="207">
        <v>45724</v>
      </c>
      <c r="B166" s="78" t="s">
        <v>1162</v>
      </c>
      <c r="C166" s="78" t="s">
        <v>862</v>
      </c>
      <c r="D166" s="78" t="s">
        <v>1163</v>
      </c>
      <c r="E166" s="78" t="s">
        <v>1164</v>
      </c>
      <c r="F166" s="78">
        <v>36</v>
      </c>
      <c r="G166" s="78">
        <v>36</v>
      </c>
      <c r="H166" s="78" t="s">
        <v>417</v>
      </c>
      <c r="I166" s="78">
        <v>36</v>
      </c>
      <c r="J166" s="208">
        <v>11.61</v>
      </c>
      <c r="K166" s="78">
        <v>17</v>
      </c>
    </row>
    <row r="167" spans="1:11">
      <c r="A167" s="207">
        <v>45752</v>
      </c>
      <c r="B167" s="78" t="s">
        <v>1165</v>
      </c>
      <c r="C167" s="78"/>
      <c r="D167" s="78" t="s">
        <v>1163</v>
      </c>
      <c r="E167" s="78" t="s">
        <v>1164</v>
      </c>
      <c r="F167" s="78">
        <v>50</v>
      </c>
      <c r="G167" s="78">
        <v>50</v>
      </c>
      <c r="H167" s="78" t="s">
        <v>417</v>
      </c>
      <c r="I167" s="78">
        <v>50</v>
      </c>
      <c r="J167" s="208">
        <v>13.39</v>
      </c>
      <c r="K167" s="78">
        <v>57</v>
      </c>
    </row>
    <row r="168" spans="1:11">
      <c r="A168" s="207">
        <v>45773</v>
      </c>
      <c r="B168" s="78" t="s">
        <v>1166</v>
      </c>
      <c r="C168" s="78"/>
      <c r="D168" s="78" t="s">
        <v>1163</v>
      </c>
      <c r="E168" s="78" t="s">
        <v>1164</v>
      </c>
      <c r="F168" s="78">
        <v>66</v>
      </c>
      <c r="G168" s="78">
        <v>66</v>
      </c>
      <c r="H168" s="78" t="s">
        <v>417</v>
      </c>
      <c r="I168" s="78">
        <v>66</v>
      </c>
      <c r="J168" s="208">
        <v>13.99</v>
      </c>
      <c r="K168" s="78">
        <v>6</v>
      </c>
    </row>
    <row r="169" spans="1:11">
      <c r="A169" s="207">
        <v>45843</v>
      </c>
      <c r="B169" s="78" t="s">
        <v>1167</v>
      </c>
      <c r="C169" s="78"/>
      <c r="D169" s="78" t="s">
        <v>1163</v>
      </c>
      <c r="E169" s="78" t="s">
        <v>1164</v>
      </c>
      <c r="F169" s="78">
        <v>85</v>
      </c>
      <c r="G169" s="78">
        <v>85</v>
      </c>
      <c r="H169" s="78" t="s">
        <v>417</v>
      </c>
      <c r="I169" s="78">
        <v>85</v>
      </c>
      <c r="J169" s="208">
        <v>12.76</v>
      </c>
      <c r="K169" s="78">
        <v>3</v>
      </c>
    </row>
    <row r="170" spans="1:11">
      <c r="A170" s="207"/>
      <c r="B170" s="78"/>
      <c r="C170" s="78"/>
      <c r="D170" s="78"/>
      <c r="E170" s="78"/>
      <c r="F170" s="78">
        <f>SUM(F166:F169)</f>
        <v>237</v>
      </c>
      <c r="G170" s="78"/>
      <c r="H170" s="78"/>
      <c r="I170" s="78"/>
      <c r="J170" s="208"/>
      <c r="K170" s="78"/>
    </row>
    <row r="171" spans="1:11">
      <c r="A171" s="207"/>
      <c r="B171" s="78"/>
      <c r="C171" s="78"/>
      <c r="D171" s="78"/>
      <c r="E171" s="78"/>
      <c r="F171" s="78"/>
      <c r="G171" s="78"/>
      <c r="H171" s="78"/>
      <c r="I171" s="78"/>
      <c r="J171" s="208"/>
      <c r="K171" s="78"/>
    </row>
    <row r="172" spans="1:11">
      <c r="A172" s="207">
        <v>45843</v>
      </c>
      <c r="B172" s="78" t="s">
        <v>935</v>
      </c>
      <c r="C172" s="78" t="s">
        <v>841</v>
      </c>
      <c r="D172" s="78" t="s">
        <v>960</v>
      </c>
      <c r="E172" s="78" t="s">
        <v>961</v>
      </c>
      <c r="F172" s="78">
        <v>42</v>
      </c>
      <c r="G172" s="78" t="s">
        <v>999</v>
      </c>
      <c r="H172" s="78" t="s">
        <v>962</v>
      </c>
      <c r="I172" s="78">
        <v>42</v>
      </c>
      <c r="J172" s="208" t="s">
        <v>1168</v>
      </c>
      <c r="K172" s="78">
        <v>6</v>
      </c>
    </row>
    <row r="173" spans="1:11">
      <c r="A173" s="207"/>
      <c r="B173" s="78"/>
      <c r="C173" s="78"/>
      <c r="D173" s="78"/>
      <c r="E173" s="78"/>
      <c r="F173" s="78"/>
      <c r="G173" s="78"/>
      <c r="H173" s="78"/>
      <c r="I173" s="78"/>
      <c r="J173" s="208"/>
      <c r="K173" s="78"/>
    </row>
    <row r="174" spans="1:11">
      <c r="A174" s="207"/>
      <c r="B174" s="78"/>
      <c r="C174" s="78"/>
      <c r="D174" s="78"/>
      <c r="E174" s="78"/>
      <c r="F174" s="78"/>
      <c r="G174" s="78"/>
      <c r="H174" s="78"/>
      <c r="I174" s="78"/>
      <c r="J174" s="208"/>
      <c r="K174" s="78"/>
    </row>
    <row r="175" spans="1:11">
      <c r="A175" s="207"/>
      <c r="B175" s="78"/>
      <c r="C175" s="78"/>
      <c r="D175" s="78"/>
      <c r="E175" s="78"/>
      <c r="F175" s="78"/>
      <c r="G175" s="78"/>
      <c r="H175" s="78"/>
      <c r="I175" s="78"/>
      <c r="J175" s="208"/>
      <c r="K175" s="78"/>
    </row>
    <row r="176" spans="1:11" ht="14.25">
      <c r="A176" s="210"/>
      <c r="B176" s="33"/>
      <c r="C176" s="33"/>
      <c r="D176" s="33"/>
      <c r="E176" s="33"/>
      <c r="F176" s="33"/>
      <c r="G176" s="33"/>
      <c r="H176" s="33"/>
      <c r="I176" s="211"/>
      <c r="J176" s="211"/>
      <c r="K176" s="212"/>
    </row>
    <row r="177" spans="1:11" ht="12">
      <c r="A177" s="189"/>
      <c r="B177" s="184"/>
      <c r="C177" s="184"/>
      <c r="D177" s="184"/>
      <c r="E177" s="184"/>
      <c r="F177" s="185"/>
      <c r="G177" s="184"/>
      <c r="H177" s="184"/>
      <c r="I177" s="185"/>
      <c r="J177" s="190"/>
      <c r="K177" s="191"/>
    </row>
    <row r="178" spans="1:11" ht="12">
      <c r="A178" s="189"/>
      <c r="B178" s="184"/>
      <c r="C178" s="184"/>
      <c r="D178" s="184"/>
      <c r="E178" s="184"/>
      <c r="F178" s="185"/>
      <c r="G178" s="184"/>
      <c r="H178" s="184"/>
      <c r="I178" s="185"/>
      <c r="J178" s="190"/>
      <c r="K178" s="191"/>
    </row>
    <row r="179" spans="1:11" ht="12">
      <c r="A179" s="189"/>
      <c r="B179" s="184"/>
      <c r="C179" s="184"/>
      <c r="D179" s="184"/>
      <c r="E179" s="184"/>
      <c r="F179" s="185"/>
      <c r="G179" s="184"/>
      <c r="H179" s="184"/>
      <c r="I179" s="185"/>
      <c r="J179" s="190"/>
      <c r="K179" s="191"/>
    </row>
    <row r="180" spans="1:11" ht="12">
      <c r="A180" s="189"/>
      <c r="B180" s="184"/>
      <c r="C180" s="184"/>
      <c r="D180" s="184"/>
      <c r="E180" s="184"/>
      <c r="F180" s="185"/>
      <c r="G180" s="184"/>
      <c r="H180" s="184"/>
      <c r="I180" s="185"/>
      <c r="J180" s="190"/>
      <c r="K180" s="191"/>
    </row>
    <row r="181" spans="1:11" ht="12">
      <c r="A181" s="189"/>
      <c r="B181" s="184"/>
      <c r="C181" s="184"/>
      <c r="D181" s="184"/>
      <c r="E181" s="184"/>
      <c r="F181" s="185"/>
      <c r="G181" s="184"/>
      <c r="H181" s="184"/>
      <c r="I181" s="185"/>
      <c r="J181" s="190"/>
      <c r="K181" s="191"/>
    </row>
    <row r="182" spans="1:11" ht="12">
      <c r="A182" s="189"/>
      <c r="B182" s="184"/>
      <c r="C182" s="184"/>
      <c r="D182" s="184"/>
      <c r="E182" s="184"/>
      <c r="F182" s="185"/>
      <c r="G182" s="184"/>
      <c r="H182" s="184"/>
      <c r="I182" s="185"/>
      <c r="J182" s="190"/>
      <c r="K182" s="191"/>
    </row>
    <row r="183" spans="1:11" ht="12">
      <c r="A183" s="189"/>
      <c r="B183" s="184"/>
      <c r="C183" s="184"/>
      <c r="D183" s="184"/>
      <c r="E183" s="184"/>
      <c r="F183" s="185"/>
      <c r="G183" s="184"/>
      <c r="H183" s="184"/>
      <c r="I183" s="185"/>
      <c r="J183" s="190"/>
      <c r="K183" s="191"/>
    </row>
    <row r="184" spans="1:11" ht="12">
      <c r="A184" s="189"/>
      <c r="B184" s="184"/>
      <c r="C184" s="184"/>
      <c r="D184" s="184"/>
      <c r="E184" s="184"/>
      <c r="F184" s="185"/>
      <c r="G184" s="184"/>
      <c r="H184" s="184"/>
      <c r="I184" s="185"/>
      <c r="J184" s="190"/>
      <c r="K184" s="191"/>
    </row>
    <row r="185" spans="1:11" ht="12">
      <c r="A185" s="189"/>
      <c r="B185" s="184"/>
      <c r="C185" s="184"/>
      <c r="D185" s="184"/>
      <c r="E185" s="184"/>
      <c r="F185" s="185"/>
      <c r="G185" s="184"/>
      <c r="H185" s="184"/>
      <c r="I185" s="185"/>
      <c r="J185" s="190"/>
      <c r="K185" s="191"/>
    </row>
    <row r="186" spans="1:11" ht="12">
      <c r="A186" s="189"/>
      <c r="B186" s="184"/>
      <c r="C186" s="184"/>
      <c r="D186" s="184"/>
      <c r="E186" s="184"/>
      <c r="F186" s="185"/>
      <c r="G186" s="184"/>
      <c r="H186" s="184"/>
      <c r="I186" s="185"/>
      <c r="J186" s="190"/>
      <c r="K186" s="191"/>
    </row>
    <row r="187" spans="1:11" ht="12">
      <c r="A187" s="189"/>
      <c r="B187" s="184"/>
      <c r="C187" s="184"/>
      <c r="D187" s="184"/>
      <c r="E187" s="184"/>
      <c r="F187" s="185"/>
      <c r="G187" s="184"/>
      <c r="H187" s="184"/>
      <c r="I187" s="185"/>
      <c r="J187" s="190"/>
      <c r="K187" s="191"/>
    </row>
    <row r="188" spans="1:11" ht="12">
      <c r="A188" s="189"/>
      <c r="B188" s="184"/>
      <c r="C188" s="184"/>
      <c r="D188" s="184"/>
      <c r="E188" s="184"/>
      <c r="F188" s="185"/>
      <c r="G188" s="184"/>
      <c r="H188" s="184"/>
      <c r="I188" s="185"/>
      <c r="J188" s="190"/>
      <c r="K188" s="191"/>
    </row>
    <row r="189" spans="1:11" ht="12">
      <c r="A189" s="189"/>
      <c r="B189" s="184"/>
      <c r="C189" s="184"/>
      <c r="D189" s="184"/>
      <c r="E189" s="184"/>
      <c r="F189" s="185"/>
      <c r="G189" s="184"/>
      <c r="H189" s="184"/>
      <c r="I189" s="185"/>
      <c r="J189" s="190"/>
      <c r="K189" s="191"/>
    </row>
    <row r="190" spans="1:11" ht="12">
      <c r="A190" s="189"/>
      <c r="B190" s="184"/>
      <c r="C190" s="184"/>
      <c r="D190" s="184"/>
      <c r="E190" s="184"/>
      <c r="F190" s="185"/>
      <c r="G190" s="184"/>
      <c r="H190" s="184"/>
      <c r="I190" s="185"/>
      <c r="J190" s="190"/>
      <c r="K190" s="191"/>
    </row>
    <row r="191" spans="1:11" ht="12">
      <c r="A191" s="189"/>
      <c r="B191" s="184"/>
      <c r="C191" s="184"/>
      <c r="D191" s="184"/>
      <c r="E191" s="184"/>
      <c r="F191" s="185"/>
      <c r="G191" s="184"/>
      <c r="H191" s="184"/>
      <c r="I191" s="185"/>
      <c r="J191" s="190"/>
      <c r="K191" s="191"/>
    </row>
    <row r="192" spans="1:11" ht="12">
      <c r="A192" s="189"/>
      <c r="B192" s="184"/>
      <c r="C192" s="184"/>
      <c r="D192" s="184"/>
      <c r="E192" s="184"/>
      <c r="F192" s="185"/>
      <c r="G192" s="184"/>
      <c r="H192" s="184"/>
      <c r="I192" s="185"/>
      <c r="J192" s="190"/>
      <c r="K192" s="191"/>
    </row>
    <row r="193" spans="1:11" ht="12">
      <c r="A193" s="189"/>
      <c r="B193" s="184"/>
      <c r="C193" s="184"/>
      <c r="D193" s="184"/>
      <c r="E193" s="184"/>
      <c r="F193" s="185"/>
      <c r="G193" s="184"/>
      <c r="H193" s="184"/>
      <c r="I193" s="185"/>
      <c r="J193" s="190"/>
      <c r="K193" s="191"/>
    </row>
    <row r="194" spans="1:11" ht="12">
      <c r="A194" s="189"/>
      <c r="B194" s="184"/>
      <c r="C194" s="184"/>
      <c r="D194" s="184"/>
      <c r="E194" s="184"/>
      <c r="F194" s="185"/>
      <c r="G194" s="184"/>
      <c r="H194" s="184"/>
      <c r="I194" s="185"/>
      <c r="J194" s="190"/>
      <c r="K194" s="191"/>
    </row>
    <row r="195" spans="1:11" ht="12">
      <c r="A195" s="189"/>
      <c r="B195" s="184"/>
      <c r="C195" s="184"/>
      <c r="D195" s="184"/>
      <c r="E195" s="184"/>
      <c r="F195" s="185"/>
      <c r="G195" s="184"/>
      <c r="H195" s="184"/>
      <c r="I195" s="185"/>
      <c r="J195" s="190"/>
      <c r="K195" s="191"/>
    </row>
    <row r="196" spans="1:11" ht="12">
      <c r="A196" s="189"/>
      <c r="B196" s="184"/>
      <c r="C196" s="184"/>
      <c r="D196" s="184"/>
      <c r="E196" s="184"/>
      <c r="F196" s="185"/>
      <c r="G196" s="184"/>
      <c r="H196" s="184"/>
      <c r="I196" s="185"/>
      <c r="J196" s="190"/>
      <c r="K196" s="191"/>
    </row>
    <row r="197" spans="1:11" ht="12">
      <c r="A197" s="189"/>
      <c r="B197" s="184"/>
      <c r="C197" s="184"/>
      <c r="D197" s="184"/>
      <c r="E197" s="184"/>
      <c r="F197" s="185"/>
      <c r="G197" s="184"/>
      <c r="H197" s="184"/>
      <c r="I197" s="185"/>
      <c r="J197" s="190"/>
      <c r="K197" s="191"/>
    </row>
    <row r="198" spans="1:11" ht="12">
      <c r="A198" s="189"/>
      <c r="B198" s="184"/>
      <c r="C198" s="184"/>
      <c r="D198" s="184"/>
      <c r="E198" s="184"/>
      <c r="F198" s="185"/>
      <c r="G198" s="184"/>
      <c r="H198" s="184"/>
      <c r="I198" s="185"/>
      <c r="J198" s="190"/>
      <c r="K198" s="191"/>
    </row>
    <row r="199" spans="1:11" ht="12"/>
    <row r="200" spans="1:11" ht="12"/>
    <row r="201" spans="1:11" ht="12"/>
    <row r="202" spans="1:11" ht="12"/>
    <row r="203" spans="1:11" ht="12"/>
    <row r="204" spans="1:11" ht="12"/>
    <row r="205" spans="1:11" ht="12"/>
    <row r="206" spans="1:11" ht="12"/>
    <row r="207" spans="1:11" ht="12"/>
    <row r="208" spans="1:11" ht="12"/>
    <row r="209" ht="12"/>
    <row r="210" ht="12"/>
    <row r="211" ht="12"/>
    <row r="212" ht="12"/>
    <row r="213" ht="12"/>
    <row r="214" ht="12"/>
    <row r="215" ht="12"/>
    <row r="216" ht="12"/>
    <row r="217" ht="12"/>
    <row r="218" ht="12"/>
    <row r="219" ht="12"/>
    <row r="220" ht="12"/>
    <row r="221" ht="12"/>
    <row r="222" ht="12"/>
    <row r="223" ht="12"/>
    <row r="224" ht="12"/>
    <row r="225" ht="12"/>
    <row r="226" ht="12"/>
    <row r="227" ht="12"/>
    <row r="228" ht="12"/>
    <row r="229" ht="12"/>
    <row r="230" ht="12"/>
    <row r="231" ht="12"/>
    <row r="232" ht="12"/>
    <row r="233" ht="12"/>
    <row r="234" ht="12"/>
    <row r="235" ht="12"/>
    <row r="236" ht="12"/>
    <row r="237" ht="12"/>
    <row r="238" ht="12"/>
    <row r="239" ht="12"/>
    <row r="240" ht="12"/>
    <row r="241" ht="12"/>
    <row r="242" ht="12"/>
    <row r="243" ht="12"/>
    <row r="244" ht="12"/>
    <row r="245" ht="12"/>
    <row r="246" ht="12"/>
    <row r="247" ht="12"/>
  </sheetData>
  <hyperlinks>
    <hyperlink ref="H1" r:id="rId1" display="https://ooviewer.gmx.net/oov/landing;jsessionid=25da763d-5eea-4d69-9359-7e5633c6a80f?iac_appname=ooviewer&amp;iac_token=0e71e82e951876d0afbde9c0c7f1e9c0&amp;language=de_DE&amp;navigator_theme=intenserouge&amp;navigator_bg=intenserouge&amp;hid=7112167863b926582cbeb0ba40f35725&amp;brand=gmx" xr:uid="{F0190F9B-C9B7-4BCE-BA63-60756B295610}"/>
  </hyperlinks>
  <pageMargins left="0.19685039370078741" right="0.19685039370078741" top="0.39370078740157483" bottom="0.39370078740157483" header="0.78740157480314965" footer="0.98425196850393704"/>
  <pageSetup paperSize="9" orientation="landscape" verticalDpi="20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329E-9139-4A55-A400-2A9334EC8303}">
  <dimension ref="B1:E30"/>
  <sheetViews>
    <sheetView tabSelected="1" workbookViewId="0">
      <selection activeCell="E31" sqref="E31"/>
    </sheetView>
  </sheetViews>
  <sheetFormatPr baseColWidth="10" defaultRowHeight="14.25"/>
  <cols>
    <col min="4" max="4" width="36.625" customWidth="1"/>
  </cols>
  <sheetData>
    <row r="1" spans="2:5">
      <c r="B1" t="s">
        <v>1169</v>
      </c>
    </row>
    <row r="4" spans="2:5">
      <c r="B4" t="s">
        <v>1170</v>
      </c>
      <c r="D4" t="s">
        <v>111</v>
      </c>
      <c r="E4">
        <v>23068</v>
      </c>
    </row>
    <row r="6" spans="2:5">
      <c r="B6" t="s">
        <v>967</v>
      </c>
      <c r="D6" t="s">
        <v>524</v>
      </c>
      <c r="E6">
        <v>21036</v>
      </c>
    </row>
    <row r="8" spans="2:5">
      <c r="B8" t="s">
        <v>1171</v>
      </c>
      <c r="D8" t="s">
        <v>757</v>
      </c>
      <c r="E8">
        <v>12141</v>
      </c>
    </row>
    <row r="10" spans="2:5">
      <c r="B10" t="s">
        <v>1172</v>
      </c>
      <c r="D10" t="s">
        <v>34</v>
      </c>
      <c r="E10">
        <v>10173</v>
      </c>
    </row>
    <row r="12" spans="2:5">
      <c r="B12" t="s">
        <v>968</v>
      </c>
      <c r="D12" t="s">
        <v>1173</v>
      </c>
      <c r="E12">
        <v>9046</v>
      </c>
    </row>
    <row r="14" spans="2:5">
      <c r="B14" t="s">
        <v>969</v>
      </c>
      <c r="D14" t="s">
        <v>374</v>
      </c>
      <c r="E14">
        <v>5110</v>
      </c>
    </row>
    <row r="16" spans="2:5">
      <c r="B16" t="s">
        <v>975</v>
      </c>
      <c r="D16" t="s">
        <v>339</v>
      </c>
      <c r="E16">
        <v>4452</v>
      </c>
    </row>
    <row r="17" spans="2:5">
      <c r="D17" t="s">
        <v>709</v>
      </c>
      <c r="E17">
        <v>4035</v>
      </c>
    </row>
    <row r="19" spans="2:5">
      <c r="B19" t="s">
        <v>970</v>
      </c>
      <c r="D19" t="s">
        <v>910</v>
      </c>
      <c r="E19">
        <v>3299</v>
      </c>
    </row>
    <row r="20" spans="2:5">
      <c r="D20" t="s">
        <v>1174</v>
      </c>
      <c r="E20">
        <v>3220</v>
      </c>
    </row>
    <row r="22" spans="2:5">
      <c r="B22" t="s">
        <v>971</v>
      </c>
      <c r="D22" t="s">
        <v>538</v>
      </c>
      <c r="E22">
        <v>2061</v>
      </c>
    </row>
    <row r="23" spans="2:5">
      <c r="D23" t="s">
        <v>285</v>
      </c>
      <c r="E23">
        <v>2013</v>
      </c>
    </row>
    <row r="25" spans="2:5">
      <c r="B25" t="s">
        <v>972</v>
      </c>
      <c r="D25" s="250" t="s">
        <v>1190</v>
      </c>
      <c r="E25" s="193">
        <v>1142</v>
      </c>
    </row>
    <row r="26" spans="2:5">
      <c r="D26" s="192"/>
      <c r="E26" s="193"/>
    </row>
    <row r="27" spans="2:5">
      <c r="B27" t="s">
        <v>973</v>
      </c>
      <c r="D27" t="s">
        <v>569</v>
      </c>
      <c r="E27">
        <v>570</v>
      </c>
    </row>
    <row r="28" spans="2:5">
      <c r="D28" t="s">
        <v>1189</v>
      </c>
      <c r="E28">
        <v>502</v>
      </c>
    </row>
    <row r="29" spans="2:5">
      <c r="D29" t="s">
        <v>417</v>
      </c>
      <c r="E29">
        <v>588</v>
      </c>
    </row>
    <row r="30" spans="2:5">
      <c r="D30" t="s">
        <v>880</v>
      </c>
      <c r="E30">
        <v>540</v>
      </c>
    </row>
  </sheetData>
  <pageMargins left="0.7" right="0.7" top="0.78740157499999996" bottom="0.78740157499999996" header="0.3" footer="0.3"/>
  <pageSetup paperSize="9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F26"/>
  <sheetViews>
    <sheetView workbookViewId="0">
      <selection activeCell="H13" sqref="H13"/>
    </sheetView>
  </sheetViews>
  <sheetFormatPr baseColWidth="10" defaultColWidth="11" defaultRowHeight="14.25"/>
  <cols>
    <col min="3" max="3" width="3.875" customWidth="1"/>
  </cols>
  <sheetData>
    <row r="2" spans="2:6" ht="15">
      <c r="C2" s="106" t="s">
        <v>1177</v>
      </c>
    </row>
    <row r="6" spans="2:6">
      <c r="B6" t="s">
        <v>969</v>
      </c>
      <c r="D6" t="s">
        <v>112</v>
      </c>
      <c r="F6">
        <v>5459</v>
      </c>
    </row>
    <row r="8" spans="2:6">
      <c r="B8" t="s">
        <v>975</v>
      </c>
      <c r="D8" t="s">
        <v>347</v>
      </c>
      <c r="E8" t="s">
        <v>24</v>
      </c>
      <c r="F8">
        <v>4059</v>
      </c>
    </row>
    <row r="9" spans="2:6">
      <c r="D9" t="s">
        <v>525</v>
      </c>
      <c r="F9">
        <v>4105</v>
      </c>
    </row>
    <row r="11" spans="2:6">
      <c r="B11" t="s">
        <v>970</v>
      </c>
      <c r="D11" t="s">
        <v>313</v>
      </c>
      <c r="F11">
        <v>3478</v>
      </c>
    </row>
    <row r="13" spans="2:6">
      <c r="B13" t="s">
        <v>1175</v>
      </c>
      <c r="D13" t="s">
        <v>759</v>
      </c>
      <c r="F13">
        <v>2282</v>
      </c>
    </row>
    <row r="14" spans="2:6">
      <c r="D14" t="s">
        <v>36</v>
      </c>
      <c r="F14">
        <v>2061</v>
      </c>
    </row>
    <row r="15" spans="2:6">
      <c r="D15" t="s">
        <v>1176</v>
      </c>
      <c r="F15">
        <v>2015</v>
      </c>
    </row>
    <row r="17" spans="2:6">
      <c r="B17" t="s">
        <v>974</v>
      </c>
      <c r="D17" t="s">
        <v>533</v>
      </c>
      <c r="F17">
        <v>1035</v>
      </c>
    </row>
    <row r="18" spans="2:6">
      <c r="D18" t="s">
        <v>535</v>
      </c>
      <c r="F18">
        <v>1033</v>
      </c>
    </row>
    <row r="19" spans="2:6">
      <c r="D19" t="s">
        <v>166</v>
      </c>
      <c r="F19">
        <v>1023</v>
      </c>
    </row>
    <row r="20" spans="2:6">
      <c r="D20" t="s">
        <v>431</v>
      </c>
      <c r="F20">
        <v>1217</v>
      </c>
    </row>
    <row r="22" spans="2:6">
      <c r="B22" t="s">
        <v>870</v>
      </c>
      <c r="D22" t="s">
        <v>418</v>
      </c>
      <c r="F22">
        <v>588</v>
      </c>
    </row>
    <row r="23" spans="2:6">
      <c r="D23" t="s">
        <v>571</v>
      </c>
      <c r="F23">
        <v>574</v>
      </c>
    </row>
    <row r="24" spans="2:6">
      <c r="D24" t="s">
        <v>919</v>
      </c>
      <c r="F24">
        <v>505</v>
      </c>
    </row>
    <row r="25" spans="2:6">
      <c r="D25" t="s">
        <v>879</v>
      </c>
      <c r="F25">
        <v>734</v>
      </c>
    </row>
    <row r="26" spans="2:6">
      <c r="D26" s="255" t="s">
        <v>881</v>
      </c>
      <c r="F26">
        <v>940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X26"/>
  <sheetViews>
    <sheetView workbookViewId="0">
      <selection activeCell="F26" sqref="F26"/>
    </sheetView>
  </sheetViews>
  <sheetFormatPr baseColWidth="10" defaultColWidth="11" defaultRowHeight="11.1" customHeight="1"/>
  <cols>
    <col min="1" max="1" width="11.25" style="20" customWidth="1"/>
    <col min="2" max="2" width="8.5" style="20" customWidth="1"/>
    <col min="3" max="3" width="11.25" style="20" customWidth="1"/>
    <col min="4" max="4" width="21.125" style="20" customWidth="1"/>
    <col min="5" max="5" width="11.25" style="20" customWidth="1"/>
    <col min="6" max="6" width="32.75" style="20" customWidth="1"/>
    <col min="7" max="8" width="17.75" style="20" hidden="1" customWidth="1"/>
    <col min="9" max="9" width="11.25" style="20" customWidth="1"/>
    <col min="10" max="10" width="11.25" style="20" hidden="1" customWidth="1"/>
    <col min="11" max="960" width="11.25" style="20" customWidth="1"/>
    <col min="961" max="965" width="11.25" customWidth="1"/>
    <col min="966" max="968" width="9.875" customWidth="1"/>
  </cols>
  <sheetData>
    <row r="1" spans="3:8" ht="15" customHeight="1">
      <c r="C1" s="92" t="s">
        <v>1178</v>
      </c>
      <c r="D1" s="88"/>
      <c r="E1" s="89"/>
      <c r="F1"/>
      <c r="G1"/>
      <c r="H1"/>
    </row>
    <row r="2" spans="3:8" ht="15" customHeight="1">
      <c r="C2" s="90"/>
      <c r="D2" s="88"/>
      <c r="E2" s="89"/>
      <c r="F2"/>
      <c r="G2"/>
      <c r="H2"/>
    </row>
    <row r="3" spans="3:8" ht="20.25" customHeight="1" thickBot="1">
      <c r="C3" s="90"/>
      <c r="D3" s="88"/>
      <c r="E3" s="89"/>
      <c r="F3"/>
      <c r="G3"/>
      <c r="H3"/>
    </row>
    <row r="4" spans="3:8" ht="20.25" customHeight="1" thickBot="1">
      <c r="C4" s="94">
        <v>1</v>
      </c>
      <c r="D4" s="194" t="s">
        <v>524</v>
      </c>
      <c r="E4" s="198">
        <v>1578</v>
      </c>
    </row>
    <row r="5" spans="3:8" ht="20.25" customHeight="1" thickBot="1">
      <c r="C5" s="94">
        <v>2</v>
      </c>
      <c r="D5" s="195" t="s">
        <v>111</v>
      </c>
      <c r="E5" s="196">
        <v>1450</v>
      </c>
    </row>
    <row r="6" spans="3:8" ht="20.25" customHeight="1" thickBot="1">
      <c r="C6" s="94">
        <v>3</v>
      </c>
      <c r="D6" s="195" t="s">
        <v>757</v>
      </c>
      <c r="E6" s="196">
        <v>753</v>
      </c>
    </row>
    <row r="7" spans="3:8" ht="20.25" customHeight="1" thickBot="1">
      <c r="C7" s="94">
        <v>4</v>
      </c>
      <c r="D7" s="195" t="s">
        <v>1180</v>
      </c>
      <c r="E7" s="196">
        <v>648</v>
      </c>
      <c r="G7" s="95"/>
    </row>
    <row r="8" spans="3:8" ht="20.25" customHeight="1" thickBot="1">
      <c r="C8" s="94">
        <v>5</v>
      </c>
      <c r="D8" s="195" t="s">
        <v>880</v>
      </c>
      <c r="E8" s="199">
        <v>592</v>
      </c>
    </row>
    <row r="9" spans="3:8" ht="20.25" customHeight="1" thickBot="1">
      <c r="C9" s="94">
        <v>6</v>
      </c>
      <c r="D9" s="195" t="s">
        <v>198</v>
      </c>
      <c r="E9" s="199">
        <v>575</v>
      </c>
    </row>
    <row r="10" spans="3:8" ht="20.25" customHeight="1" thickBot="1">
      <c r="C10" s="94">
        <v>7</v>
      </c>
      <c r="D10" s="195" t="s">
        <v>339</v>
      </c>
      <c r="E10" s="199">
        <v>511</v>
      </c>
      <c r="G10" s="96"/>
      <c r="H10" s="97"/>
    </row>
    <row r="11" spans="3:8" ht="20.25" customHeight="1" thickBot="1">
      <c r="C11" s="94">
        <v>8</v>
      </c>
      <c r="D11" s="197" t="s">
        <v>380</v>
      </c>
      <c r="E11" s="199">
        <v>494</v>
      </c>
      <c r="G11" s="96"/>
      <c r="H11" s="98"/>
    </row>
    <row r="12" spans="3:8" ht="20.25" customHeight="1" thickBot="1">
      <c r="C12" s="94">
        <v>9</v>
      </c>
      <c r="D12" s="195" t="s">
        <v>1191</v>
      </c>
      <c r="E12" s="199">
        <v>410</v>
      </c>
      <c r="G12" s="87"/>
    </row>
    <row r="13" spans="3:8" ht="20.25" customHeight="1" thickBot="1">
      <c r="C13" s="94">
        <v>10</v>
      </c>
      <c r="D13" s="195" t="s">
        <v>1192</v>
      </c>
      <c r="E13" s="199">
        <v>327</v>
      </c>
      <c r="G13" s="87"/>
    </row>
    <row r="14" spans="3:8" ht="20.25" customHeight="1">
      <c r="C14" s="99"/>
      <c r="E14" s="93"/>
      <c r="F14" s="85"/>
      <c r="G14" s="85"/>
      <c r="H14" s="86"/>
    </row>
    <row r="15" spans="3:8" ht="20.25" customHeight="1">
      <c r="C15" s="100" t="s">
        <v>1179</v>
      </c>
      <c r="D15" s="101"/>
      <c r="E15" s="102"/>
      <c r="F15" s="260" t="s">
        <v>871</v>
      </c>
      <c r="G15" s="260"/>
      <c r="H15" s="260"/>
    </row>
    <row r="16" spans="3:8" ht="11.1" customHeight="1" thickBot="1"/>
    <row r="17" spans="3:7" ht="20.25" customHeight="1" thickBot="1">
      <c r="C17" s="83">
        <v>1</v>
      </c>
      <c r="D17" s="194" t="s">
        <v>525</v>
      </c>
      <c r="E17" s="198" t="s">
        <v>1181</v>
      </c>
      <c r="F17" s="201" t="s">
        <v>524</v>
      </c>
      <c r="G17" s="103">
        <v>713</v>
      </c>
    </row>
    <row r="18" spans="3:7" ht="20.25" customHeight="1" thickBot="1">
      <c r="C18" s="84">
        <v>2</v>
      </c>
      <c r="D18" s="195" t="s">
        <v>1182</v>
      </c>
      <c r="E18" s="196">
        <v>950</v>
      </c>
      <c r="F18" s="202" t="s">
        <v>111</v>
      </c>
      <c r="G18" s="103">
        <v>617</v>
      </c>
    </row>
    <row r="19" spans="3:7" ht="20.25" customHeight="1" thickBot="1">
      <c r="C19" s="83">
        <v>3</v>
      </c>
      <c r="D19" s="195" t="s">
        <v>313</v>
      </c>
      <c r="E19" s="199">
        <v>689</v>
      </c>
      <c r="F19" s="202" t="s">
        <v>1180</v>
      </c>
      <c r="G19" s="104">
        <v>514</v>
      </c>
    </row>
    <row r="20" spans="3:7" ht="20.25" customHeight="1" thickBot="1">
      <c r="C20" s="84">
        <v>4</v>
      </c>
      <c r="D20" s="200" t="s">
        <v>881</v>
      </c>
      <c r="E20" s="199">
        <v>592</v>
      </c>
      <c r="F20" s="202" t="s">
        <v>880</v>
      </c>
      <c r="G20" s="104">
        <v>486</v>
      </c>
    </row>
    <row r="21" spans="3:7" ht="20.25" customHeight="1" thickBot="1">
      <c r="C21" s="84">
        <v>5</v>
      </c>
      <c r="D21" s="195" t="s">
        <v>759</v>
      </c>
      <c r="E21" s="199">
        <v>503</v>
      </c>
      <c r="F21" s="202" t="s">
        <v>757</v>
      </c>
      <c r="G21" s="104">
        <v>425</v>
      </c>
    </row>
    <row r="22" spans="3:7" ht="20.25" customHeight="1" thickBot="1">
      <c r="C22" s="84">
        <v>6</v>
      </c>
      <c r="D22" s="25" t="s">
        <v>431</v>
      </c>
      <c r="E22" s="199">
        <v>501</v>
      </c>
      <c r="F22" s="202" t="s">
        <v>432</v>
      </c>
      <c r="G22" s="104">
        <v>364</v>
      </c>
    </row>
    <row r="23" spans="3:7" ht="20.25" customHeight="1" thickBot="1">
      <c r="C23" s="83">
        <v>7</v>
      </c>
      <c r="D23" s="195" t="s">
        <v>1183</v>
      </c>
      <c r="E23" s="199">
        <v>494</v>
      </c>
      <c r="F23" s="202" t="s">
        <v>380</v>
      </c>
      <c r="G23" s="105">
        <v>351</v>
      </c>
    </row>
    <row r="24" spans="3:7" ht="20.25" customHeight="1" thickBot="1">
      <c r="C24" s="84">
        <v>8</v>
      </c>
      <c r="D24" s="195" t="s">
        <v>1176</v>
      </c>
      <c r="E24" s="199">
        <v>414</v>
      </c>
      <c r="F24" s="202" t="s">
        <v>111</v>
      </c>
      <c r="G24" s="105">
        <v>347</v>
      </c>
    </row>
    <row r="25" spans="3:7" ht="20.25" customHeight="1" thickBot="1">
      <c r="C25" s="81">
        <v>9</v>
      </c>
      <c r="D25" s="25" t="s">
        <v>342</v>
      </c>
      <c r="E25" s="199">
        <v>401</v>
      </c>
      <c r="F25" s="202" t="s">
        <v>339</v>
      </c>
      <c r="G25" s="91">
        <v>335</v>
      </c>
    </row>
    <row r="26" spans="3:7" ht="20.25" customHeight="1" thickBot="1">
      <c r="C26" s="82">
        <v>10</v>
      </c>
      <c r="D26" s="200" t="s">
        <v>611</v>
      </c>
      <c r="E26" s="199">
        <v>358</v>
      </c>
      <c r="F26" s="202" t="s">
        <v>1184</v>
      </c>
      <c r="G26" s="91">
        <v>328</v>
      </c>
    </row>
  </sheetData>
  <mergeCells count="1">
    <mergeCell ref="F15:H15"/>
  </mergeCells>
  <pageMargins left="0.23622047244094491" right="0.23622047244094491" top="1.2374015748031497" bottom="1.1574803149606301" header="0.84370078740157484" footer="0.76377952755905509"/>
  <pageSetup paperSize="9" fitToWidth="0" fitToHeight="0" orientation="landscape" horizontalDpi="200" verticalDpi="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46"/>
  <sheetViews>
    <sheetView topLeftCell="A18" workbookViewId="0">
      <selection activeCell="C47" sqref="C47"/>
    </sheetView>
  </sheetViews>
  <sheetFormatPr baseColWidth="10" defaultColWidth="11" defaultRowHeight="15"/>
  <cols>
    <col min="1" max="1" width="13" style="27" customWidth="1"/>
    <col min="2" max="2" width="18.875" customWidth="1"/>
    <col min="3" max="3" width="11" style="30"/>
    <col min="4" max="4" width="23" style="28" customWidth="1"/>
  </cols>
  <sheetData>
    <row r="1" spans="1:4">
      <c r="A1" s="106" t="s">
        <v>872</v>
      </c>
      <c r="C1"/>
      <c r="D1"/>
    </row>
    <row r="3" spans="1:4" ht="15.75">
      <c r="A3"/>
      <c r="B3" s="106" t="s">
        <v>873</v>
      </c>
      <c r="C3"/>
      <c r="D3" s="28" t="s">
        <v>874</v>
      </c>
    </row>
    <row r="4" spans="1:4" ht="9" customHeight="1" thickBot="1">
      <c r="A4"/>
      <c r="C4"/>
      <c r="D4"/>
    </row>
    <row r="5" spans="1:4" ht="18.75" customHeight="1" thickBot="1">
      <c r="A5" s="256">
        <v>1</v>
      </c>
      <c r="B5" s="257" t="s">
        <v>228</v>
      </c>
      <c r="C5" s="258">
        <v>7015</v>
      </c>
      <c r="D5" s="201" t="s">
        <v>227</v>
      </c>
    </row>
    <row r="6" spans="1:4" ht="18.75" customHeight="1" thickBot="1">
      <c r="A6" s="256">
        <v>2</v>
      </c>
      <c r="B6" s="257" t="s">
        <v>316</v>
      </c>
      <c r="C6" s="258">
        <v>5745</v>
      </c>
      <c r="D6" s="201" t="s">
        <v>312</v>
      </c>
    </row>
    <row r="7" spans="1:4" ht="18.75" customHeight="1" thickBot="1">
      <c r="A7" s="256">
        <v>4</v>
      </c>
      <c r="B7" s="257" t="s">
        <v>116</v>
      </c>
      <c r="C7" s="258">
        <v>5523</v>
      </c>
      <c r="D7" s="201" t="s">
        <v>111</v>
      </c>
    </row>
    <row r="8" spans="1:4" ht="18.75" customHeight="1" thickBot="1">
      <c r="A8" s="256">
        <v>3</v>
      </c>
      <c r="B8" s="257" t="s">
        <v>112</v>
      </c>
      <c r="C8" s="258">
        <v>5459</v>
      </c>
      <c r="D8" s="201" t="s">
        <v>111</v>
      </c>
    </row>
    <row r="9" spans="1:4" ht="18.75" customHeight="1" thickBot="1">
      <c r="A9" s="256">
        <v>5</v>
      </c>
      <c r="B9" s="257" t="s">
        <v>758</v>
      </c>
      <c r="C9" s="258">
        <v>5415</v>
      </c>
      <c r="D9" s="201" t="s">
        <v>757</v>
      </c>
    </row>
    <row r="10" spans="1:4" ht="18.75" customHeight="1" thickBot="1">
      <c r="A10" s="256">
        <v>6</v>
      </c>
      <c r="B10" s="257" t="s">
        <v>74</v>
      </c>
      <c r="C10" s="258">
        <v>4871</v>
      </c>
      <c r="D10" s="201" t="s">
        <v>72</v>
      </c>
    </row>
    <row r="11" spans="1:4" ht="18.75" customHeight="1" thickBot="1">
      <c r="A11" s="256">
        <v>7</v>
      </c>
      <c r="B11" s="257" t="s">
        <v>314</v>
      </c>
      <c r="C11" s="258">
        <v>4603</v>
      </c>
      <c r="D11" s="201" t="s">
        <v>312</v>
      </c>
    </row>
    <row r="12" spans="1:4" ht="18.75" customHeight="1" thickBot="1">
      <c r="A12" s="256">
        <v>9</v>
      </c>
      <c r="B12" s="257" t="s">
        <v>315</v>
      </c>
      <c r="C12" s="258">
        <v>4363</v>
      </c>
      <c r="D12" s="201" t="s">
        <v>312</v>
      </c>
    </row>
    <row r="13" spans="1:4" ht="18.75" customHeight="1" thickBot="1">
      <c r="A13" s="256">
        <v>10</v>
      </c>
      <c r="B13" s="257" t="s">
        <v>793</v>
      </c>
      <c r="C13" s="258">
        <v>4297</v>
      </c>
      <c r="D13" s="201" t="s">
        <v>792</v>
      </c>
    </row>
    <row r="14" spans="1:4" ht="18.75" customHeight="1" thickBot="1">
      <c r="A14" s="256">
        <v>11</v>
      </c>
      <c r="B14" s="257" t="s">
        <v>137</v>
      </c>
      <c r="C14" s="258">
        <v>4226</v>
      </c>
      <c r="D14" s="201" t="s">
        <v>136</v>
      </c>
    </row>
    <row r="15" spans="1:4" ht="18.75" customHeight="1" thickBot="1">
      <c r="A15" s="256">
        <v>12</v>
      </c>
      <c r="B15" s="257" t="s">
        <v>525</v>
      </c>
      <c r="C15" s="258">
        <v>4105</v>
      </c>
      <c r="D15" s="201" t="s">
        <v>524</v>
      </c>
    </row>
    <row r="16" spans="1:4" ht="18.75" customHeight="1" thickBot="1">
      <c r="A16" s="256">
        <v>13</v>
      </c>
      <c r="B16" s="257" t="s">
        <v>347</v>
      </c>
      <c r="C16" s="258">
        <v>4059</v>
      </c>
      <c r="D16" s="201" t="s">
        <v>345</v>
      </c>
    </row>
    <row r="17" spans="1:4" ht="18.75" customHeight="1" thickBot="1">
      <c r="A17" s="256">
        <v>14</v>
      </c>
      <c r="B17" s="257" t="s">
        <v>528</v>
      </c>
      <c r="C17" s="258">
        <v>3889</v>
      </c>
      <c r="D17" s="201" t="s">
        <v>524</v>
      </c>
    </row>
    <row r="18" spans="1:4" ht="18.75" customHeight="1" thickBot="1">
      <c r="A18" s="256">
        <v>15</v>
      </c>
      <c r="B18" s="257" t="s">
        <v>317</v>
      </c>
      <c r="C18" s="258">
        <v>3660</v>
      </c>
      <c r="D18" s="201" t="s">
        <v>312</v>
      </c>
    </row>
    <row r="19" spans="1:4" ht="18.75" customHeight="1" thickBot="1">
      <c r="A19" s="256">
        <v>16</v>
      </c>
      <c r="B19" s="257" t="s">
        <v>321</v>
      </c>
      <c r="C19" s="258">
        <v>3620</v>
      </c>
      <c r="D19" s="259" t="s">
        <v>319</v>
      </c>
    </row>
    <row r="20" spans="1:4" ht="18.75" customHeight="1" thickBot="1">
      <c r="A20" s="256">
        <v>17</v>
      </c>
      <c r="B20" s="257" t="s">
        <v>526</v>
      </c>
      <c r="C20" s="258">
        <v>3534</v>
      </c>
      <c r="D20" s="201" t="s">
        <v>524</v>
      </c>
    </row>
    <row r="21" spans="1:4" ht="18.75" customHeight="1" thickBot="1">
      <c r="A21" s="256">
        <v>18.190000000000001</v>
      </c>
      <c r="B21" s="257" t="s">
        <v>313</v>
      </c>
      <c r="C21" s="258">
        <v>3478</v>
      </c>
      <c r="D21" s="201" t="s">
        <v>312</v>
      </c>
    </row>
    <row r="22" spans="1:4" ht="18.75" customHeight="1" thickBot="1">
      <c r="A22" s="256">
        <v>19</v>
      </c>
      <c r="B22" s="257" t="s">
        <v>611</v>
      </c>
      <c r="C22" s="258">
        <v>3396</v>
      </c>
      <c r="D22" s="201" t="s">
        <v>610</v>
      </c>
    </row>
    <row r="23" spans="1:4" thickBot="1">
      <c r="A23" s="256">
        <v>20</v>
      </c>
      <c r="B23" s="257" t="s">
        <v>515</v>
      </c>
      <c r="C23" s="258">
        <v>3389</v>
      </c>
      <c r="D23" s="201" t="s">
        <v>512</v>
      </c>
    </row>
    <row r="24" spans="1:4" ht="18.75" customHeight="1">
      <c r="A24"/>
      <c r="C24"/>
      <c r="D24" s="107"/>
    </row>
    <row r="25" spans="1:4">
      <c r="A25"/>
      <c r="B25" s="106" t="s">
        <v>875</v>
      </c>
      <c r="C25"/>
      <c r="D25"/>
    </row>
    <row r="26" spans="1:4" thickBot="1">
      <c r="A26"/>
      <c r="C26"/>
      <c r="D26"/>
    </row>
    <row r="27" spans="1:4" ht="28.15" customHeight="1" thickBot="1">
      <c r="A27" s="29">
        <v>1</v>
      </c>
      <c r="B27" s="203" t="s">
        <v>111</v>
      </c>
      <c r="C27" s="204">
        <v>23068</v>
      </c>
      <c r="D27"/>
    </row>
    <row r="28" spans="1:4" ht="19.5" customHeight="1" thickBot="1">
      <c r="A28" s="29">
        <v>2</v>
      </c>
      <c r="B28" s="205" t="s">
        <v>524</v>
      </c>
      <c r="C28" s="206">
        <v>21036</v>
      </c>
      <c r="D28"/>
    </row>
    <row r="29" spans="1:4" ht="19.5" customHeight="1" thickBot="1">
      <c r="A29" s="29">
        <v>3</v>
      </c>
      <c r="B29" s="205" t="s">
        <v>1180</v>
      </c>
      <c r="C29" s="206">
        <v>20698</v>
      </c>
      <c r="D29"/>
    </row>
    <row r="30" spans="1:4" ht="19.5" customHeight="1" thickBot="1">
      <c r="A30" s="29">
        <v>4</v>
      </c>
      <c r="B30" s="205" t="s">
        <v>757</v>
      </c>
      <c r="C30" s="206">
        <v>12144</v>
      </c>
      <c r="D30"/>
    </row>
    <row r="31" spans="1:4" ht="19.5" customHeight="1" thickBot="1">
      <c r="A31" s="29">
        <v>5</v>
      </c>
      <c r="B31" s="205" t="s">
        <v>63</v>
      </c>
      <c r="C31" s="206">
        <v>11032</v>
      </c>
      <c r="D31"/>
    </row>
    <row r="32" spans="1:4" ht="19.5" customHeight="1" thickBot="1">
      <c r="A32" s="29">
        <v>6</v>
      </c>
      <c r="B32" s="205" t="s">
        <v>34</v>
      </c>
      <c r="C32" s="206">
        <v>10173</v>
      </c>
      <c r="D32"/>
    </row>
    <row r="33" spans="1:3" ht="19.5" customHeight="1" thickBot="1">
      <c r="A33" s="29">
        <v>7</v>
      </c>
      <c r="B33" s="205" t="s">
        <v>512</v>
      </c>
      <c r="C33" s="206">
        <v>9434</v>
      </c>
    </row>
    <row r="34" spans="1:3" ht="19.5" customHeight="1" thickBot="1">
      <c r="A34" s="29">
        <v>8</v>
      </c>
      <c r="B34" s="205" t="s">
        <v>380</v>
      </c>
      <c r="C34" s="206">
        <v>9046</v>
      </c>
    </row>
    <row r="35" spans="1:3" ht="19.5" customHeight="1" thickBot="1">
      <c r="A35" s="29">
        <v>9</v>
      </c>
      <c r="B35" s="205" t="s">
        <v>227</v>
      </c>
      <c r="C35" s="206">
        <v>9042</v>
      </c>
    </row>
    <row r="36" spans="1:3" ht="19.5" customHeight="1" thickBot="1">
      <c r="A36" s="29">
        <v>10</v>
      </c>
      <c r="B36" s="205" t="s">
        <v>136</v>
      </c>
      <c r="C36" s="206">
        <v>8303</v>
      </c>
    </row>
    <row r="37" spans="1:3" ht="19.5" customHeight="1" thickBot="1">
      <c r="A37" s="29">
        <v>11</v>
      </c>
      <c r="B37" s="205" t="s">
        <v>562</v>
      </c>
      <c r="C37" s="206">
        <v>7662</v>
      </c>
    </row>
    <row r="38" spans="1:3" ht="19.5" customHeight="1" thickBot="1">
      <c r="A38" s="29">
        <v>12</v>
      </c>
      <c r="B38" s="205" t="s">
        <v>78</v>
      </c>
      <c r="C38" s="206">
        <v>7399</v>
      </c>
    </row>
    <row r="39" spans="1:3" ht="19.5" customHeight="1" thickBot="1">
      <c r="A39" s="29">
        <v>13</v>
      </c>
      <c r="B39" s="205" t="s">
        <v>598</v>
      </c>
      <c r="C39" s="206">
        <v>7042</v>
      </c>
    </row>
    <row r="40" spans="1:3" ht="19.5" customHeight="1" thickBot="1">
      <c r="A40" s="29">
        <v>14</v>
      </c>
      <c r="B40" s="205" t="s">
        <v>604</v>
      </c>
      <c r="C40" s="206">
        <v>6961</v>
      </c>
    </row>
    <row r="41" spans="1:3" ht="19.5" customHeight="1" thickBot="1">
      <c r="A41" s="29">
        <v>15</v>
      </c>
      <c r="B41" s="205" t="s">
        <v>66</v>
      </c>
      <c r="C41" s="206">
        <v>6209</v>
      </c>
    </row>
    <row r="42" spans="1:3" ht="19.5" customHeight="1" thickBot="1">
      <c r="A42" s="29">
        <v>16</v>
      </c>
      <c r="B42" s="205" t="s">
        <v>358</v>
      </c>
      <c r="C42" s="206">
        <v>5890</v>
      </c>
    </row>
    <row r="43" spans="1:3" ht="19.5" customHeight="1" thickBot="1">
      <c r="A43" s="29">
        <v>17</v>
      </c>
      <c r="B43" s="205" t="s">
        <v>368</v>
      </c>
      <c r="C43" s="206">
        <v>5816</v>
      </c>
    </row>
    <row r="44" spans="1:3" ht="19.5" customHeight="1" thickBot="1">
      <c r="A44" s="29">
        <v>18</v>
      </c>
      <c r="B44" s="205" t="s">
        <v>610</v>
      </c>
      <c r="C44" s="206">
        <v>5516</v>
      </c>
    </row>
    <row r="45" spans="1:3" ht="19.5" customHeight="1" thickBot="1">
      <c r="A45" s="29">
        <v>19</v>
      </c>
      <c r="B45" s="205" t="s">
        <v>650</v>
      </c>
      <c r="C45" s="206">
        <v>5337</v>
      </c>
    </row>
    <row r="46" spans="1:3" ht="19.5" customHeight="1" thickBot="1">
      <c r="A46" s="29">
        <v>20</v>
      </c>
      <c r="B46" s="205" t="s">
        <v>345</v>
      </c>
      <c r="C46" s="206">
        <v>5246</v>
      </c>
    </row>
  </sheetData>
  <pageMargins left="0.7" right="0.7" top="0.75" bottom="0.75" header="0.3" footer="0.3"/>
  <pageSetup paperSize="9" orientation="portrait" horizontalDpi="200" verticalDpi="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9B81FC1F-C219-4908-AF4B-8502B40E14F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Titelseite</vt:lpstr>
      <vt:lpstr>km Liste 2025</vt:lpstr>
      <vt:lpstr>Ausland 25 Detail</vt:lpstr>
      <vt:lpstr>Auszeichn. Reiter</vt:lpstr>
      <vt:lpstr>Auszeichn. Pferd</vt:lpstr>
      <vt:lpstr>SDV_TopTen</vt:lpstr>
      <vt:lpstr>Top Lebenskilometer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Lea Kehlhofer</dc:creator>
  <cp:keywords/>
  <dc:description/>
  <cp:lastModifiedBy>Monika Schüpbach</cp:lastModifiedBy>
  <cp:revision>5</cp:revision>
  <cp:lastPrinted>2026-02-27T18:00:11Z</cp:lastPrinted>
  <dcterms:created xsi:type="dcterms:W3CDTF">2019-02-26T11:24:56Z</dcterms:created>
  <dcterms:modified xsi:type="dcterms:W3CDTF">2026-02-27T18:11:46Z</dcterms:modified>
  <cp:category/>
  <cp:contentStatus/>
</cp:coreProperties>
</file>